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PAGESAT!$A$1:$V$31</definedName>
    <definedName name="_xlnm.Print_Area" localSheetId="1">PRANIMET!$A$1:$L$29</definedName>
    <definedName name="_xlnm.Print_Titles" localSheetId="0">PAGESAT!$3:$5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12" l="1"/>
  <c r="K29" i="12"/>
  <c r="J29" i="12"/>
  <c r="I29" i="12"/>
  <c r="H29" i="12"/>
  <c r="G29" i="12"/>
  <c r="F29" i="12"/>
  <c r="E29" i="12"/>
  <c r="D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V31" i="6"/>
  <c r="U31" i="6"/>
  <c r="T31" i="6"/>
  <c r="S31" i="6"/>
  <c r="R31" i="6"/>
  <c r="P31" i="6"/>
  <c r="O31" i="6"/>
  <c r="N31" i="6"/>
  <c r="M31" i="6"/>
  <c r="L31" i="6"/>
  <c r="J31" i="6"/>
  <c r="I31" i="6"/>
  <c r="H31" i="6"/>
  <c r="G31" i="6"/>
  <c r="F31" i="6"/>
  <c r="Q30" i="6"/>
  <c r="K30" i="6"/>
  <c r="E30" i="6"/>
  <c r="Q29" i="6"/>
  <c r="K29" i="6"/>
  <c r="E29" i="6"/>
  <c r="Q28" i="6"/>
  <c r="K28" i="6"/>
  <c r="E28" i="6"/>
  <c r="Q27" i="6"/>
  <c r="K27" i="6"/>
  <c r="E27" i="6"/>
  <c r="Q26" i="6"/>
  <c r="K26" i="6"/>
  <c r="E26" i="6"/>
  <c r="Q25" i="6"/>
  <c r="K25" i="6"/>
  <c r="E25" i="6"/>
  <c r="Q24" i="6"/>
  <c r="K24" i="6"/>
  <c r="E24" i="6"/>
  <c r="Q23" i="6"/>
  <c r="K23" i="6"/>
  <c r="E23" i="6"/>
  <c r="Q22" i="6"/>
  <c r="K22" i="6"/>
  <c r="E22" i="6"/>
  <c r="Q21" i="6"/>
  <c r="K21" i="6"/>
  <c r="E21" i="6"/>
  <c r="Q20" i="6"/>
  <c r="K20" i="6"/>
  <c r="E20" i="6"/>
  <c r="Q19" i="6"/>
  <c r="K19" i="6"/>
  <c r="E19" i="6"/>
  <c r="C29" i="6" l="1"/>
  <c r="C28" i="6"/>
  <c r="D27" i="6"/>
  <c r="C27" i="6"/>
  <c r="C26" i="6"/>
  <c r="D25" i="6"/>
  <c r="C25" i="6"/>
  <c r="C24" i="6"/>
  <c r="D23" i="6"/>
  <c r="C29" i="12"/>
  <c r="C21" i="6"/>
  <c r="Q31" i="6"/>
  <c r="C20" i="6"/>
  <c r="K31" i="6"/>
  <c r="E31" i="6"/>
  <c r="D19" i="6"/>
  <c r="C19" i="6"/>
  <c r="C22" i="6"/>
  <c r="C23" i="6"/>
  <c r="D30" i="6"/>
  <c r="D21" i="6"/>
  <c r="D20" i="6"/>
  <c r="D22" i="6"/>
  <c r="D24" i="6"/>
  <c r="D26" i="6"/>
  <c r="D28" i="6"/>
  <c r="D29" i="6"/>
  <c r="C30" i="6"/>
  <c r="K17" i="6"/>
  <c r="Q17" i="6"/>
  <c r="C31" i="6" l="1"/>
  <c r="D31" i="6"/>
  <c r="C13" i="12"/>
  <c r="C14" i="12"/>
  <c r="E6" i="6" l="1"/>
  <c r="K6" i="6"/>
  <c r="E7" i="6"/>
  <c r="K7" i="6"/>
  <c r="E8" i="6"/>
  <c r="K8" i="6"/>
  <c r="E9" i="6"/>
  <c r="K9" i="6"/>
  <c r="E10" i="6"/>
  <c r="K10" i="6"/>
  <c r="E11" i="6"/>
  <c r="K11" i="6"/>
  <c r="E12" i="6"/>
  <c r="K12" i="6"/>
  <c r="E13" i="6"/>
  <c r="K13" i="6"/>
  <c r="E14" i="6"/>
  <c r="K14" i="6"/>
  <c r="E15" i="6"/>
  <c r="K15" i="6"/>
  <c r="E16" i="6"/>
  <c r="K16" i="6"/>
  <c r="E17" i="6"/>
  <c r="C17" i="6" s="1"/>
  <c r="F18" i="6"/>
  <c r="G18" i="6"/>
  <c r="H18" i="6"/>
  <c r="I18" i="6"/>
  <c r="J18" i="6"/>
  <c r="L18" i="6"/>
  <c r="M18" i="6"/>
  <c r="N18" i="6"/>
  <c r="C5" i="12"/>
  <c r="C12" i="12" l="1"/>
  <c r="C11" i="12"/>
  <c r="C9" i="12"/>
  <c r="C8" i="12"/>
  <c r="C7" i="12"/>
  <c r="C4" i="12"/>
  <c r="D17" i="6"/>
  <c r="E18" i="6"/>
  <c r="C10" i="12"/>
  <c r="C6" i="12"/>
  <c r="Q16" i="6" l="1"/>
  <c r="D16" i="6" l="1"/>
  <c r="C16" i="6"/>
  <c r="Q14" i="6" l="1"/>
  <c r="Q15" i="6"/>
  <c r="H16" i="12"/>
  <c r="D15" i="6" l="1"/>
  <c r="C15" i="6"/>
  <c r="D14" i="6"/>
  <c r="C14" i="6"/>
  <c r="I16" i="12"/>
  <c r="J16" i="12"/>
  <c r="K16" i="12"/>
  <c r="F16" i="12"/>
  <c r="C15" i="12"/>
  <c r="V18" i="6"/>
  <c r="U18" i="6"/>
  <c r="T18" i="6"/>
  <c r="S18" i="6"/>
  <c r="R18" i="6"/>
  <c r="Q13" i="6"/>
  <c r="Q12" i="6"/>
  <c r="Q11" i="6"/>
  <c r="Q10" i="6"/>
  <c r="Q9" i="6"/>
  <c r="Q8" i="6"/>
  <c r="Q7" i="6"/>
  <c r="Q6" i="6"/>
  <c r="P18" i="6"/>
  <c r="O18" i="6"/>
  <c r="K18" i="6" l="1"/>
  <c r="D8" i="6"/>
  <c r="C8" i="6"/>
  <c r="D10" i="6"/>
  <c r="C10" i="6"/>
  <c r="D12" i="6"/>
  <c r="C12" i="6"/>
  <c r="D6" i="6"/>
  <c r="C6" i="6"/>
  <c r="D7" i="6"/>
  <c r="C7" i="6"/>
  <c r="D9" i="6"/>
  <c r="C9" i="6"/>
  <c r="D11" i="6"/>
  <c r="C11" i="6"/>
  <c r="D13" i="6"/>
  <c r="C13" i="6"/>
  <c r="Q18" i="6"/>
  <c r="C18" i="6" l="1"/>
  <c r="D18" i="6"/>
  <c r="G16" i="12"/>
  <c r="D16" i="12"/>
  <c r="L16" i="12" l="1"/>
  <c r="E16" i="12"/>
  <c r="C16" i="12" l="1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<sst xmlns="http://schemas.openxmlformats.org/spreadsheetml/2006/main" count="1018" uniqueCount="892">
  <si>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</si>
  <si>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</si>
  <si>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</si>
  <si>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</si>
  <si>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</si>
  <si>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</si>
  <si>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</si>
  <si>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</si>
  <si>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</si>
  <si>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</si>
  <si>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</si>
  <si>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</si>
  <si>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</si>
  <si>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</si>
  <si>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</si>
  <si>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</si>
  <si>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</si>
  <si>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</si>
  <si>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</si>
  <si>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</si>
  <si>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</si>
  <si>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</si>
  <si>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</si>
  <si>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</si>
  <si>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</si>
  <si>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</si>
  <si>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</si>
  <si>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</si>
  <si>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</si>
  <si>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</si>
  <si>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</si>
  <si>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</si>
  <si>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</si>
  <si>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</si>
  <si>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</si>
  <si>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</si>
  <si>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</si>
  <si>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</si>
  <si>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</si>
  <si>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</si>
  <si>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</si>
  <si>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</si>
  <si>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</si>
  <si>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</si>
  <si>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</si>
  <si>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</si>
  <si>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</si>
  <si>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</si>
  <si>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</si>
  <si>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</si>
  <si>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</si>
  <si>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</si>
  <si>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</si>
  <si>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</si>
  <si>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</si>
  <si>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</si>
  <si>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</si>
  <si>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</si>
  <si>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</si>
  <si>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</si>
  <si>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</si>
  <si>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</si>
  <si>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</si>
  <si>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</si>
  <si>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</si>
  <si>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</si>
  <si>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</si>
  <si>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</si>
  <si>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</si>
  <si>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</si>
  <si>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</si>
  <si>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</si>
  <si>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</si>
  <si>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</si>
  <si>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</si>
  <si>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</si>
  <si>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</si>
  <si>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</si>
  <si>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</si>
  <si>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</si>
  <si>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</si>
  <si>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</si>
  <si>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</si>
  <si>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</si>
  <si>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</si>
  <si>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</si>
  <si>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</si>
  <si>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</si>
  <si>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</si>
  <si>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</si>
  <si>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</si>
  <si>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</si>
  <si>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</si>
  <si>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</si>
  <si>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</si>
  <si>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</si>
  <si>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</si>
  <si>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</si>
  <si>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</si>
  <si>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</si>
  <si>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</si>
  <si>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</si>
  <si>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</si>
  <si>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</si>
  <si>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</si>
  <si>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</si>
  <si>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</si>
  <si>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</si>
  <si>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</si>
  <si>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</si>
  <si>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</si>
  <si>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</si>
  <si>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</si>
  <si>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</si>
  <si>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</si>
  <si>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</si>
  <si>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</si>
  <si>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</si>
  <si>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</si>
  <si>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</si>
  <si>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</si>
  <si>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</si>
  <si>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</si>
  <si>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</si>
  <si>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</si>
  <si>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</si>
  <si>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</si>
  <si>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</si>
  <si>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</si>
  <si>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</si>
  <si>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</si>
  <si>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</si>
  <si>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</si>
  <si>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</si>
  <si>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</si>
  <si>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</si>
  <si>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</si>
  <si>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</si>
  <si>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</si>
  <si>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</si>
  <si>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</si>
  <si>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</si>
  <si>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</si>
  <si>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</si>
  <si>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</si>
  <si>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</si>
  <si>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</si>
  <si>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</si>
  <si>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</si>
  <si>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</si>
  <si>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</si>
  <si>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</si>
  <si>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</si>
  <si>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</si>
  <si>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</si>
  <si>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</si>
  <si>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</si>
  <si>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</si>
  <si>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</si>
  <si>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</si>
  <si>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</si>
  <si>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</si>
  <si>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</si>
  <si>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</si>
  <si>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</si>
  <si>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</si>
  <si>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</si>
  <si>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</si>
  <si>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</si>
  <si>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</si>
  <si>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</si>
  <si>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</si>
  <si>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</si>
  <si>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</si>
  <si>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</si>
  <si>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</si>
  <si>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</si>
  <si>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</si>
  <si>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</si>
  <si>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</si>
  <si>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</si>
  <si>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</si>
  <si>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</si>
  <si>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</si>
  <si>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</si>
  <si>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</si>
  <si>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</si>
  <si>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</si>
  <si>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</si>
  <si>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</si>
  <si>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</si>
  <si>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</si>
  <si>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</si>
  <si>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</si>
  <si>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</si>
  <si>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</si>
  <si>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</si>
  <si>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</si>
  <si>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</si>
  <si>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</si>
  <si>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</si>
  <si>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</si>
  <si>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</si>
  <si>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</si>
  <si>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</si>
  <si>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</si>
  <si>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</si>
  <si>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</si>
  <si>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</si>
  <si>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</si>
  <si>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</si>
  <si>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</si>
  <si>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</si>
  <si>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</si>
  <si>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</si>
  <si>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</si>
  <si>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</si>
  <si>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</si>
  <si>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</si>
  <si>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</si>
  <si>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</si>
  <si>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</si>
  <si>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</si>
  <si>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</si>
  <si>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</si>
  <si>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</si>
  <si>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</si>
  <si>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</si>
  <si>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</si>
  <si>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</si>
  <si>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</si>
  <si>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</si>
  <si>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</si>
  <si>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</si>
  <si>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</si>
  <si>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</si>
  <si>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</si>
  <si>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</si>
  <si>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</si>
  <si>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</si>
  <si>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</si>
  <si>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</si>
  <si>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</si>
  <si>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</si>
  <si>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</si>
  <si>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</si>
  <si>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</si>
  <si>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</si>
  <si>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</si>
  <si>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</si>
  <si>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</si>
  <si>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</si>
  <si>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</si>
  <si>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</si>
  <si>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</si>
  <si>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</si>
  <si>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</si>
  <si>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</si>
  <si>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</si>
  <si>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</si>
  <si>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</si>
  <si>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</si>
  <si>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</si>
  <si>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</si>
  <si>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</si>
  <si>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</si>
  <si>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</si>
  <si>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</si>
  <si>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</si>
  <si>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</si>
  <si>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</si>
  <si>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</si>
  <si>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</si>
  <si>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</si>
  <si>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</si>
  <si>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</si>
  <si>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</si>
  <si>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</si>
  <si>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</si>
  <si>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</si>
  <si>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</si>
  <si>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</si>
  <si>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</si>
  <si>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</si>
  <si>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</si>
  <si>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</si>
  <si>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</si>
  <si>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</si>
  <si>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</si>
  <si>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</si>
  <si>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</si>
  <si>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</si>
  <si>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</si>
  <si>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</si>
  <si>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</si>
  <si>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</si>
  <si>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</si>
  <si>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</si>
  <si>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</si>
  <si>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</si>
  <si>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</si>
  <si>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</si>
  <si>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</si>
  <si>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</si>
  <si>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</si>
  <si>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</si>
  <si>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</si>
  <si>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</si>
  <si>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</si>
  <si>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</si>
  <si>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</si>
  <si>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</si>
  <si>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</si>
  <si>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</si>
  <si>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</si>
  <si>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</si>
  <si>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</si>
  <si>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</si>
  <si>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</si>
  <si>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</si>
  <si>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</si>
  <si>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</si>
  <si>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</si>
  <si>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</si>
  <si>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</si>
  <si>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</si>
  <si>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</si>
  <si>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</si>
  <si>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</si>
  <si>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</si>
  <si>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</si>
  <si>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</si>
  <si>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</si>
  <si>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</si>
  <si>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</si>
  <si>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</si>
  <si>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</si>
  <si>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</si>
  <si>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</si>
  <si>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</si>
  <si>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</si>
  <si>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</si>
  <si>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</si>
  <si>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</si>
  <si>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</si>
  <si>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</si>
  <si>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</si>
  <si>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</si>
  <si>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</si>
  <si>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</si>
  <si>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</si>
  <si>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</si>
  <si>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</si>
  <si>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</si>
  <si>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</si>
  <si>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</si>
  <si>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</si>
  <si>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</si>
  <si>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</si>
  <si>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</si>
  <si>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</si>
  <si>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</si>
  <si>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</si>
  <si>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</si>
  <si>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</si>
  <si>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</si>
  <si>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</si>
  <si>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</si>
  <si>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</si>
  <si>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</si>
  <si>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</si>
  <si>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</si>
  <si>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</si>
  <si>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</si>
  <si>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</si>
  <si>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</si>
  <si>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</si>
  <si>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</si>
  <si>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</si>
  <si>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</si>
  <si>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</si>
  <si>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</si>
  <si>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</si>
  <si>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</si>
  <si>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</si>
  <si>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</si>
  <si>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</si>
  <si>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</si>
  <si>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</si>
  <si>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</si>
  <si>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</si>
  <si>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</si>
  <si>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</si>
  <si>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</si>
  <si>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</si>
  <si>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</si>
  <si>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</si>
  <si>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</si>
  <si>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</si>
  <si>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</si>
  <si>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</si>
  <si>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</si>
  <si>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</si>
  <si>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</si>
  <si>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</si>
  <si>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</si>
  <si>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</si>
  <si>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</si>
  <si>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</si>
  <si>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</si>
  <si>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</si>
  <si>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</si>
  <si>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</si>
  <si>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</si>
  <si>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</si>
  <si>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</si>
  <si>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</si>
  <si>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</si>
  <si>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</si>
  <si>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</si>
  <si>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</si>
  <si>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</si>
  <si>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</si>
  <si>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</si>
  <si>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</si>
  <si>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</si>
  <si>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</si>
  <si>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</si>
  <si>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</si>
  <si>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</si>
  <si>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</si>
  <si>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</si>
  <si>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</si>
  <si>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</si>
  <si>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</si>
  <si>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</si>
  <si>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</si>
  <si>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</si>
  <si>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</si>
  <si>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</si>
  <si>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</si>
  <si>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</si>
  <si>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</si>
  <si>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</si>
  <si>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</si>
  <si>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</si>
  <si>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</si>
  <si>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</si>
  <si>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</si>
  <si>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</si>
  <si>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</si>
  <si>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</si>
  <si>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</si>
  <si>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</si>
  <si>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</si>
  <si>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</si>
  <si>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</si>
  <si>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</si>
  <si>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</si>
  <si>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</si>
  <si>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</si>
  <si>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</si>
  <si>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</si>
  <si>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</si>
  <si>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</si>
  <si>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</si>
  <si>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</si>
  <si>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</si>
  <si>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</si>
  <si>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</si>
  <si>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</si>
  <si>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</si>
  <si>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</si>
  <si>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</si>
  <si>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</si>
  <si>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</si>
  <si>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</si>
  <si>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</si>
  <si>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</si>
  <si>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</si>
  <si>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</si>
  <si>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</si>
  <si>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</si>
  <si>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</si>
  <si>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</si>
  <si>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</si>
  <si>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</si>
  <si>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</si>
  <si>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</si>
  <si>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</si>
  <si>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</si>
  <si>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</si>
  <si>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</si>
  <si>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</si>
  <si>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</si>
  <si>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</si>
  <si>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</si>
  <si>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</si>
  <si>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</si>
  <si>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</si>
  <si>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</si>
  <si>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</si>
  <si>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</si>
  <si>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</si>
  <si>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</si>
  <si>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</si>
  <si>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</si>
  <si>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</si>
  <si>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</si>
  <si>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</si>
  <si>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</si>
  <si>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</si>
  <si>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</si>
  <si>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</si>
  <si>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</si>
  <si>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</si>
  <si>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</si>
  <si>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</si>
  <si>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</si>
  <si>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</si>
  <si>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</si>
  <si>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</si>
  <si>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</si>
  <si>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</si>
  <si>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</si>
  <si>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</si>
  <si>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</si>
  <si>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</si>
  <si>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</si>
  <si>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</si>
  <si>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</si>
  <si>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</si>
  <si>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</si>
  <si>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</si>
  <si>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</si>
  <si>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</si>
  <si>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</si>
  <si>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</si>
  <si>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</si>
  <si>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</si>
  <si>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</si>
  <si>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</si>
  <si>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</si>
  <si>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</si>
  <si>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</si>
  <si>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</si>
  <si>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</si>
  <si>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</si>
  <si>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</si>
  <si>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</si>
  <si>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</si>
  <si>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</si>
  <si>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</si>
  <si>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</si>
  <si>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</si>
  <si>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</si>
  <si>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</si>
  <si>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</si>
  <si>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</si>
  <si>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</si>
  <si>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</si>
  <si>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</si>
  <si>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</si>
  <si>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</si>
  <si>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</si>
  <si>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</si>
  <si>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</si>
  <si>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</si>
  <si>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</si>
  <si>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</si>
  <si>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</si>
  <si>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</si>
  <si>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</si>
  <si>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</si>
  <si>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</si>
  <si>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</si>
  <si>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</si>
  <si>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</si>
  <si>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</si>
  <si>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</si>
  <si>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</si>
  <si>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</si>
  <si>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</si>
  <si>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</si>
  <si>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</si>
  <si>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</si>
  <si>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</si>
  <si>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</si>
  <si>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</si>
  <si>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</si>
  <si>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</si>
  <si>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</si>
  <si>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</si>
  <si>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</si>
  <si>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</si>
  <si>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</si>
  <si>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</si>
  <si>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</si>
  <si>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</si>
  <si>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</si>
  <si>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</si>
  <si>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</si>
  <si>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</si>
  <si>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</si>
  <si>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</si>
  <si>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</si>
  <si>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</si>
  <si>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</si>
  <si>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</si>
  <si>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</si>
  <si>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</si>
  <si>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</si>
  <si>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</si>
  <si>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</si>
  <si>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</si>
  <si>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</si>
  <si>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</si>
  <si>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</si>
  <si>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</si>
  <si>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</si>
  <si>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</si>
  <si>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</si>
  <si>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</si>
  <si>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</si>
  <si>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</si>
  <si>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</si>
  <si>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</si>
  <si>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</si>
  <si>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</si>
  <si>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</si>
  <si>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</si>
  <si>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</si>
  <si>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</si>
  <si>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</si>
  <si>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</si>
  <si>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</si>
  <si>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</si>
  <si>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</si>
  <si>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</si>
  <si>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</si>
  <si>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</si>
  <si>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</si>
  <si>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</si>
  <si>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</si>
  <si>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</si>
  <si>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</si>
  <si>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</si>
  <si>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</si>
  <si>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</si>
  <si>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</si>
  <si>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</si>
  <si>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</si>
  <si>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</si>
  <si>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</si>
  <si>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</si>
  <si>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</si>
  <si>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</si>
  <si>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</si>
  <si>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</si>
  <si>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</si>
  <si>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</si>
  <si>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</si>
  <si>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</si>
  <si>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</si>
  <si>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</si>
  <si>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</si>
  <si>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</si>
  <si>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</si>
  <si>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</si>
  <si>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</si>
  <si>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</si>
  <si>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</si>
  <si>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</si>
  <si>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</si>
  <si>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</si>
  <si>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</si>
  <si>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</si>
  <si>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</si>
  <si>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</si>
  <si>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</si>
  <si>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</si>
  <si>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</si>
  <si>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</si>
  <si>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</si>
  <si>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</si>
  <si>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</si>
  <si>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</si>
  <si>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</si>
  <si>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</si>
  <si>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</si>
  <si>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</si>
  <si>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</si>
  <si>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</si>
  <si>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</si>
  <si>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</si>
  <si>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</si>
  <si>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</si>
  <si>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</si>
  <si>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</si>
  <si>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</si>
  <si>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</si>
  <si>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</si>
  <si>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</si>
  <si>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</si>
  <si>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</si>
  <si>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</si>
  <si>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</si>
  <si>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</si>
  <si>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</si>
  <si>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</si>
  <si>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</si>
  <si>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</si>
  <si>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</si>
  <si>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</si>
  <si>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</si>
  <si>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</si>
  <si>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</si>
  <si>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</si>
  <si>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</si>
  <si>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</si>
  <si>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</si>
  <si>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</si>
  <si>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</si>
  <si>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</si>
  <si>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</si>
  <si>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</si>
  <si>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</si>
  <si>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</si>
  <si>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</si>
  <si>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</si>
  <si>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</si>
  <si>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</si>
  <si>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</si>
  <si>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</si>
  <si>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</si>
  <si>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</si>
  <si>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</si>
  <si>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</si>
  <si>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</si>
  <si>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</si>
  <si>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</si>
  <si>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</si>
  <si>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</si>
  <si>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</si>
  <si>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</si>
  <si>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</si>
  <si>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</si>
  <si>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</si>
  <si>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</si>
  <si>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</si>
  <si>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</si>
  <si>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</si>
  <si>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</si>
  <si>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</si>
  <si>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</si>
  <si>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</si>
  <si>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</si>
  <si>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</si>
  <si>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</si>
  <si>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</si>
  <si>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</si>
  <si>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</si>
  <si>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</si>
  <si>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</si>
  <si>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</si>
  <si>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</si>
  <si>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</si>
  <si>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</si>
  <si>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</si>
  <si>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</si>
  <si>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</si>
  <si>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</si>
  <si>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</si>
  <si>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</si>
  <si>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</si>
  <si>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</si>
  <si>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</si>
  <si>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</si>
  <si>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</si>
  <si>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</si>
  <si>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</si>
  <si>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</si>
  <si>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</si>
  <si>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</si>
  <si>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</si>
  <si>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</si>
  <si>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</si>
  <si>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</si>
  <si>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</si>
  <si>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</si>
  <si>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</si>
  <si>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</si>
  <si>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</si>
  <si>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</si>
  <si>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</si>
  <si>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</si>
  <si>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</si>
  <si>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</si>
  <si>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</si>
  <si>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</si>
  <si>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</si>
  <si>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</si>
  <si>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</si>
  <si>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</si>
  <si>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</si>
  <si>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</si>
  <si>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</si>
  <si>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</si>
  <si>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</si>
  <si>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</si>
  <si>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</si>
  <si>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</si>
  <si>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</si>
  <si>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</si>
  <si>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</si>
  <si>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</si>
  <si>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</si>
  <si>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</si>
  <si>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</si>
  <si>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</si>
  <si>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</si>
  <si>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</si>
  <si>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</si>
  <si>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</si>
  <si>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</si>
  <si>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</si>
  <si>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</si>
  <si>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</si>
  <si>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</si>
  <si>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</si>
  <si>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</si>
  <si>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</si>
  <si>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</si>
  <si>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</si>
  <si>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</si>
  <si>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</si>
  <si>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</si>
  <si>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</si>
  <si>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</si>
  <si>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</si>
  <si>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</si>
  <si>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</si>
  <si>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</si>
  <si>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</si>
  <si>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</si>
  <si>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</si>
  <si>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</si>
  <si>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</si>
  <si>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</si>
  <si>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</si>
  <si>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</si>
  <si>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</si>
  <si>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</si>
  <si>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</si>
  <si>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</si>
  <si>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</si>
  <si>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</si>
  <si>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</si>
  <si>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</si>
  <si>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</si>
  <si>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</si>
  <si>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</si>
  <si>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</si>
  <si>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</si>
  <si>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</si>
  <si>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</si>
  <si>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</si>
  <si>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</si>
  <si>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</si>
  <si>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</si>
  <si>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</si>
  <si>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</si>
  <si>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</si>
  <si>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Participim në Shëndetësi</t>
  </si>
  <si>
    <t>Vlerat janë në Euro.</t>
  </si>
  <si>
    <t>Të hyra tjera</t>
  </si>
  <si>
    <t xml:space="preserve">Gjoba ne trafik dhe nga Gjykata </t>
  </si>
  <si>
    <t>Taksa nga sherbimet kadastrale</t>
  </si>
  <si>
    <t>Taksa per ushtrim te veprimtarise</t>
  </si>
  <si>
    <t xml:space="preserve">2022 Janar </t>
  </si>
  <si>
    <t xml:space="preserve">2022 Shkurt </t>
  </si>
  <si>
    <t xml:space="preserve">2022 Prill </t>
  </si>
  <si>
    <t xml:space="preserve">2022 Maj </t>
  </si>
  <si>
    <t>2022 Nentor</t>
  </si>
  <si>
    <t>Gjithsejt 2022</t>
  </si>
  <si>
    <t xml:space="preserve">2023 Janar </t>
  </si>
  <si>
    <t xml:space="preserve">2023 Shkurt </t>
  </si>
  <si>
    <t xml:space="preserve">2023 Prill </t>
  </si>
  <si>
    <t xml:space="preserve">2023 Maj </t>
  </si>
  <si>
    <t>2023 Nentor</t>
  </si>
  <si>
    <t>Gjithsejt 2023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</si>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</sst>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 Narrow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3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7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Alignment="1" applyProtection="1"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5" fontId="0" fillId="0" borderId="0" xfId="0" applyNumberFormat="1" applyFont="1" applyProtection="1"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31" fillId="39" borderId="14" xfId="0" applyFont="1" applyFill="1" applyBorder="1" applyAlignment="1" applyProtection="1">
      <alignment horizontal="center" wrapText="1"/>
      <protection hidden="1"/>
    </xf>
    <xf numFmtId="0" fontId="29" fillId="2" borderId="14" xfId="0" applyFont="1" applyFill="1" applyBorder="1" applyAlignment="1" applyProtection="1">
      <alignment horizontal="center" wrapText="1"/>
      <protection hidden="1"/>
    </xf>
    <xf numFmtId="0" fontId="0" fillId="0" borderId="12" xfId="0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164" fontId="1" fillId="2" borderId="12" xfId="1" applyNumberFormat="1" applyFont="1" applyFill="1" applyBorder="1" applyAlignment="1" applyProtection="1">
      <alignment horizontal="center"/>
      <protection hidden="1"/>
    </xf>
    <xf numFmtId="3" fontId="0" fillId="0" borderId="12" xfId="1" applyNumberFormat="1" applyFont="1" applyBorder="1" applyProtection="1">
      <protection hidden="1"/>
    </xf>
    <xf numFmtId="4" fontId="0" fillId="0" borderId="12" xfId="1" applyNumberFormat="1" applyFont="1" applyBorder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3" fontId="0" fillId="0" borderId="12" xfId="1" applyNumberFormat="1" applyFont="1" applyFill="1" applyBorder="1" applyProtection="1">
      <protection hidden="1"/>
    </xf>
    <xf numFmtId="4" fontId="0" fillId="0" borderId="12" xfId="1" applyNumberFormat="1" applyFont="1" applyFill="1" applyBorder="1" applyProtection="1">
      <protection hidden="1"/>
    </xf>
    <xf numFmtId="3" fontId="0" fillId="0" borderId="12" xfId="0" applyNumberFormat="1" applyFont="1" applyBorder="1" applyProtection="1">
      <protection hidden="1"/>
    </xf>
    <xf numFmtId="4" fontId="0" fillId="0" borderId="12" xfId="0" applyNumberFormat="1" applyFont="1" applyBorder="1" applyProtection="1">
      <protection hidden="1"/>
    </xf>
    <xf numFmtId="164" fontId="0" fillId="0" borderId="12" xfId="1" applyNumberFormat="1" applyFont="1" applyBorder="1" applyAlignment="1" applyProtection="1">
      <alignment horizontal="right"/>
      <protection hidden="1"/>
    </xf>
    <xf numFmtId="164" fontId="17" fillId="2" borderId="12" xfId="1" applyNumberFormat="1" applyFont="1" applyFill="1" applyBorder="1" applyAlignment="1" applyProtection="1">
      <alignment horizontal="center"/>
      <protection hidden="1"/>
    </xf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3" fontId="32" fillId="2" borderId="12" xfId="0" applyNumberFormat="1" applyFont="1" applyFill="1" applyBorder="1" applyAlignment="1">
      <alignment horizontal="right"/>
    </xf>
    <xf numFmtId="0" fontId="0" fillId="0" borderId="23" xfId="0" applyFont="1" applyBorder="1" applyProtection="1">
      <protection hidden="1"/>
    </xf>
    <xf numFmtId="0" fontId="17" fillId="34" borderId="28" xfId="0" applyFont="1" applyFill="1" applyBorder="1" applyProtection="1">
      <protection hidden="1"/>
    </xf>
    <xf numFmtId="3" fontId="17" fillId="34" borderId="11" xfId="1" applyNumberFormat="1" applyFont="1" applyFill="1" applyBorder="1"/>
    <xf numFmtId="3" fontId="17" fillId="34" borderId="11" xfId="1" applyNumberFormat="1" applyFont="1" applyFill="1" applyBorder="1" applyAlignment="1">
      <alignment horizontal="center"/>
    </xf>
    <xf numFmtId="3" fontId="0" fillId="0" borderId="12" xfId="1" applyNumberFormat="1" applyFont="1" applyBorder="1" applyAlignment="1">
      <alignment horizontal="right"/>
    </xf>
    <xf numFmtId="3" fontId="30" fillId="38" borderId="12" xfId="1" applyNumberFormat="1" applyFont="1" applyFill="1" applyBorder="1" applyAlignment="1">
      <alignment horizontal="right"/>
    </xf>
    <xf numFmtId="3" fontId="30" fillId="2" borderId="12" xfId="119" applyNumberFormat="1" applyFont="1" applyFill="1" applyBorder="1" applyAlignment="1">
      <alignment horizontal="right"/>
    </xf>
    <xf numFmtId="3" fontId="30" fillId="38" borderId="12" xfId="119" applyNumberFormat="1" applyFont="1" applyFill="1" applyBorder="1" applyAlignment="1">
      <alignment horizontal="right"/>
    </xf>
    <xf numFmtId="3" fontId="30" fillId="2" borderId="12" xfId="1" applyNumberFormat="1" applyFont="1" applyFill="1" applyBorder="1" applyAlignment="1">
      <alignment horizontal="right"/>
    </xf>
    <xf numFmtId="3" fontId="21" fillId="0" borderId="12" xfId="1" applyNumberFormat="1" applyFont="1" applyBorder="1" applyAlignment="1">
      <alignment horizontal="right"/>
    </xf>
    <xf numFmtId="3" fontId="30" fillId="2" borderId="12" xfId="0" applyNumberFormat="1" applyFont="1" applyFill="1" applyBorder="1" applyAlignment="1">
      <alignment horizontal="right"/>
    </xf>
    <xf numFmtId="3" fontId="0" fillId="0" borderId="12" xfId="1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3" fontId="0" fillId="0" borderId="12" xfId="1" applyNumberFormat="1" applyFont="1" applyBorder="1"/>
    <xf numFmtId="3" fontId="17" fillId="34" borderId="12" xfId="1" applyNumberFormat="1" applyFont="1" applyFill="1" applyBorder="1"/>
    <xf numFmtId="3" fontId="17" fillId="34" borderId="12" xfId="1" applyNumberFormat="1" applyFont="1" applyFill="1" applyBorder="1" applyAlignment="1">
      <alignment horizontal="center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36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C24" sqref="C24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3.28515625" style="71" customWidth="1"/>
    <col min="5" max="5" width="14.140625" style="86" customWidth="1"/>
    <col min="6" max="6" width="11.42578125" style="71" customWidth="1"/>
    <col min="7" max="7" width="11.140625" style="71" customWidth="1"/>
    <col min="8" max="8" width="10.28515625" style="71" customWidth="1"/>
    <col min="9" max="9" width="9.42578125" style="71" customWidth="1"/>
    <col min="10" max="10" width="11.7109375" style="71" customWidth="1"/>
    <col min="11" max="11" width="12.85546875" style="71" customWidth="1"/>
    <col min="12" max="12" width="11.2851562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7" width="11.285156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140625" style="71"/>
    <col min="22" max="22" width="11.28515625" style="71" customWidth="1"/>
    <col min="23" max="16384" width="9.140625" style="71"/>
  </cols>
  <sheetData>
    <row r="1" spans="1:22" ht="26.25" customHeight="1" x14ac:dyDescent="0.25">
      <c r="A1" s="68" t="str">
        <f>IF(L!$A$1=1,L!G2,IF(L!$A$1=2,L!G11,L!G21))</f>
        <v>Tabela 1: Pagesat</v>
      </c>
      <c r="B1" s="69"/>
      <c r="C1" s="70"/>
      <c r="D1" s="134" t="s">
        <v>609</v>
      </c>
      <c r="E1" s="72"/>
      <c r="F1" s="70"/>
      <c r="G1" s="70"/>
      <c r="H1" s="70"/>
      <c r="I1" s="70"/>
      <c r="J1" s="70"/>
      <c r="M1" s="87"/>
      <c r="N1"/>
      <c r="O1" s="87"/>
      <c r="P1" s="87"/>
      <c r="R1" s="87"/>
    </row>
    <row r="2" spans="1:22" ht="18.75" customHeight="1" x14ac:dyDescent="0.25">
      <c r="A2" s="96" t="s">
        <v>874</v>
      </c>
      <c r="B2" s="73"/>
      <c r="C2" s="73"/>
      <c r="D2" s="135"/>
      <c r="E2" s="74"/>
      <c r="F2" s="74"/>
      <c r="G2" s="74"/>
      <c r="H2" s="74"/>
      <c r="I2" s="74"/>
      <c r="J2" s="74"/>
      <c r="O2" s="87"/>
    </row>
    <row r="3" spans="1:22" s="75" customFormat="1" ht="12.75" customHeight="1" x14ac:dyDescent="0.25">
      <c r="A3" s="136"/>
      <c r="B3" s="136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36"/>
      <c r="B4" s="136"/>
      <c r="C4" s="76"/>
      <c r="D4" s="78"/>
      <c r="E4" s="81"/>
      <c r="F4" s="83"/>
      <c r="G4" s="82"/>
      <c r="H4" s="82"/>
      <c r="I4" s="82"/>
      <c r="J4" s="82"/>
      <c r="K4" s="81"/>
      <c r="L4" s="89"/>
      <c r="M4" s="82"/>
      <c r="N4" s="82"/>
      <c r="O4" s="82"/>
      <c r="P4" s="82"/>
      <c r="Q4" s="81"/>
      <c r="R4" s="89"/>
      <c r="S4" s="82"/>
      <c r="T4" s="82"/>
      <c r="U4" s="82"/>
      <c r="V4" s="82"/>
    </row>
    <row r="5" spans="1:22" s="84" customFormat="1" ht="57" customHeight="1" x14ac:dyDescent="0.25">
      <c r="A5" s="136"/>
      <c r="B5" s="136"/>
      <c r="C5" s="97" t="str">
        <f>IF(L!$A$1=1,L!I4,IF(L!$A$1=2,L!I13,L!I23))</f>
        <v>Gjithsejt Pagesat</v>
      </c>
      <c r="D5" s="97" t="str">
        <f>IF(L!$A$1=1,L!J4,IF(L!$A$1=2,L!J13,L!J23))</f>
        <v>Shpenzimet</v>
      </c>
      <c r="E5" s="97" t="str">
        <f>IF(L!$A$1=1,L!S4,IF(L!$A$1=2,L!S13,L!S23))</f>
        <v>Qeveria Lokale</v>
      </c>
      <c r="F5" s="97" t="str">
        <f>IF(L!$A$1=1,L!T4,IF(L!$A$1=2,L!T13,L!T23))</f>
        <v>Paga</v>
      </c>
      <c r="G5" s="97" t="str">
        <f>IF(L!$A$1=1,L!U4,IF(L!$A$1=2,L!U13,L!U23))</f>
        <v>Mallra dhe shërbime</v>
      </c>
      <c r="H5" s="97" t="str">
        <f>IF(L!$A$1=1,L!V4,IF(L!$A$1=2,L!V13,L!V23))</f>
        <v>Shpenzime komunale</v>
      </c>
      <c r="I5" s="97" t="str">
        <f>IF(L!$A$1=1,L!W4,IF(L!$A$1=2,L!W13,L!W23))</f>
        <v>Subvencione dhe Transfere</v>
      </c>
      <c r="J5" s="97" t="str">
        <f>IF(L!$A$1=1,L!X4,IF(L!$A$1=2,L!X13,L!X23))</f>
        <v>Shpenzime Kapitale</v>
      </c>
      <c r="K5" s="98" t="s">
        <v>868</v>
      </c>
      <c r="L5" s="97" t="s">
        <v>0</v>
      </c>
      <c r="M5" s="97" t="s">
        <v>32</v>
      </c>
      <c r="N5" s="97" t="s">
        <v>33</v>
      </c>
      <c r="O5" s="99" t="s">
        <v>21</v>
      </c>
      <c r="P5" s="97" t="s">
        <v>35</v>
      </c>
      <c r="Q5" s="98" t="s">
        <v>869</v>
      </c>
      <c r="R5" s="97" t="s">
        <v>0</v>
      </c>
      <c r="S5" s="97" t="s">
        <v>32</v>
      </c>
      <c r="T5" s="97" t="s">
        <v>33</v>
      </c>
      <c r="U5" s="99" t="s">
        <v>21</v>
      </c>
      <c r="V5" s="97" t="s">
        <v>35</v>
      </c>
    </row>
    <row r="6" spans="1:22" x14ac:dyDescent="0.25">
      <c r="A6" s="133">
        <v>2022</v>
      </c>
      <c r="B6" s="100" t="s">
        <v>879</v>
      </c>
      <c r="C6" s="101">
        <f t="shared" ref="C6:C17" si="0">E6+K6+Q6</f>
        <v>83453.150000000009</v>
      </c>
      <c r="D6" s="101">
        <f t="shared" ref="D6:D17" si="1">+E6+K6+Q6</f>
        <v>83453.150000000009</v>
      </c>
      <c r="E6" s="102">
        <f t="shared" ref="E6:E17" si="2">SUM(F6:J6)</f>
        <v>32783</v>
      </c>
      <c r="F6" s="101">
        <v>32783</v>
      </c>
      <c r="G6" s="101" t="s">
        <v>891</v>
      </c>
      <c r="H6" s="101" t="s">
        <v>891</v>
      </c>
      <c r="I6" s="101" t="s">
        <v>891</v>
      </c>
      <c r="J6" s="101" t="s">
        <v>891</v>
      </c>
      <c r="K6" s="101">
        <f t="shared" ref="K6:K11" si="3">SUM(L6:P6)</f>
        <v>33627.660000000003</v>
      </c>
      <c r="L6" s="103">
        <v>33627.660000000003</v>
      </c>
      <c r="M6" s="101">
        <v>0</v>
      </c>
      <c r="N6" s="101">
        <v>0</v>
      </c>
      <c r="O6" s="101">
        <v>0</v>
      </c>
      <c r="P6" s="101">
        <v>0</v>
      </c>
      <c r="Q6" s="101">
        <f t="shared" ref="Q6:Q11" si="4">SUM(R6:V6)</f>
        <v>17042.490000000002</v>
      </c>
      <c r="R6" s="101">
        <v>17042.490000000002</v>
      </c>
      <c r="S6" s="101">
        <v>0</v>
      </c>
      <c r="T6" s="101">
        <v>0</v>
      </c>
      <c r="U6" s="101">
        <v>0</v>
      </c>
      <c r="V6" s="101">
        <v>0</v>
      </c>
    </row>
    <row r="7" spans="1:22" x14ac:dyDescent="0.25">
      <c r="A7" s="133"/>
      <c r="B7" s="100" t="s">
        <v>880</v>
      </c>
      <c r="C7" s="101">
        <f t="shared" si="0"/>
        <v>152333.96</v>
      </c>
      <c r="D7" s="101">
        <f t="shared" si="1"/>
        <v>152333.96</v>
      </c>
      <c r="E7" s="102">
        <f t="shared" si="2"/>
        <v>86409</v>
      </c>
      <c r="F7" s="101">
        <v>34284</v>
      </c>
      <c r="G7" s="105">
        <v>42144</v>
      </c>
      <c r="H7" s="105">
        <v>2681</v>
      </c>
      <c r="I7" s="105">
        <v>7300</v>
      </c>
      <c r="J7" s="101" t="s">
        <v>891</v>
      </c>
      <c r="K7" s="101">
        <f t="shared" si="3"/>
        <v>34247.33</v>
      </c>
      <c r="L7" s="103">
        <v>34247.33</v>
      </c>
      <c r="M7" s="101">
        <v>0</v>
      </c>
      <c r="N7" s="101">
        <v>0</v>
      </c>
      <c r="O7" s="101">
        <v>0</v>
      </c>
      <c r="P7" s="101">
        <v>0</v>
      </c>
      <c r="Q7" s="101">
        <f t="shared" si="4"/>
        <v>31677.63</v>
      </c>
      <c r="R7" s="101">
        <v>20666.77</v>
      </c>
      <c r="S7" s="105">
        <v>10198.42</v>
      </c>
      <c r="T7" s="101">
        <v>812.44</v>
      </c>
      <c r="U7" s="101">
        <v>0</v>
      </c>
      <c r="V7" s="101">
        <v>0</v>
      </c>
    </row>
    <row r="8" spans="1:22" x14ac:dyDescent="0.25">
      <c r="A8" s="133"/>
      <c r="B8" s="100" t="s">
        <v>727</v>
      </c>
      <c r="C8" s="101">
        <f t="shared" si="0"/>
        <v>135521</v>
      </c>
      <c r="D8" s="101">
        <f t="shared" si="1"/>
        <v>135521</v>
      </c>
      <c r="E8" s="102">
        <f t="shared" si="2"/>
        <v>58923</v>
      </c>
      <c r="F8" s="101">
        <v>33892</v>
      </c>
      <c r="G8" s="105">
        <v>22635</v>
      </c>
      <c r="H8" s="105">
        <v>2296</v>
      </c>
      <c r="I8" s="105">
        <v>100</v>
      </c>
      <c r="J8" s="101" t="s">
        <v>891</v>
      </c>
      <c r="K8" s="101">
        <f t="shared" si="3"/>
        <v>55312.55</v>
      </c>
      <c r="L8" s="103">
        <v>34247.33</v>
      </c>
      <c r="M8" s="106">
        <v>19189.71</v>
      </c>
      <c r="N8" s="107">
        <v>1875.51</v>
      </c>
      <c r="O8" s="101">
        <v>0</v>
      </c>
      <c r="P8" s="101">
        <v>0</v>
      </c>
      <c r="Q8" s="101">
        <f t="shared" si="4"/>
        <v>21285.45</v>
      </c>
      <c r="R8" s="101">
        <v>18344.21</v>
      </c>
      <c r="S8" s="105">
        <v>1897.15</v>
      </c>
      <c r="T8" s="105">
        <v>1044.0899999999999</v>
      </c>
      <c r="U8" s="105">
        <v>0</v>
      </c>
      <c r="V8" s="101">
        <v>0</v>
      </c>
    </row>
    <row r="9" spans="1:22" x14ac:dyDescent="0.25">
      <c r="A9" s="133"/>
      <c r="B9" s="100" t="s">
        <v>881</v>
      </c>
      <c r="C9" s="101">
        <f t="shared" si="0"/>
        <v>104985.5</v>
      </c>
      <c r="D9" s="101">
        <f t="shared" si="1"/>
        <v>104985.5</v>
      </c>
      <c r="E9" s="102">
        <f t="shared" si="2"/>
        <v>48718</v>
      </c>
      <c r="F9" s="101">
        <v>34394</v>
      </c>
      <c r="G9" s="101">
        <v>11538</v>
      </c>
      <c r="H9" s="101">
        <v>1697</v>
      </c>
      <c r="I9" s="101">
        <v>1089</v>
      </c>
      <c r="J9" s="101" t="s">
        <v>891</v>
      </c>
      <c r="K9" s="101">
        <f t="shared" si="3"/>
        <v>36361.760000000002</v>
      </c>
      <c r="L9" s="103">
        <v>34251.15</v>
      </c>
      <c r="M9" s="103">
        <v>1490.4</v>
      </c>
      <c r="N9" s="104">
        <v>620.21</v>
      </c>
      <c r="O9" s="101">
        <v>0</v>
      </c>
      <c r="P9" s="101">
        <v>0</v>
      </c>
      <c r="Q9" s="101">
        <f t="shared" si="4"/>
        <v>19905.739999999998</v>
      </c>
      <c r="R9" s="101">
        <v>18417.43</v>
      </c>
      <c r="S9" s="101">
        <v>807.6</v>
      </c>
      <c r="T9" s="105">
        <v>680.71</v>
      </c>
      <c r="U9" s="101">
        <v>0</v>
      </c>
      <c r="V9" s="101">
        <v>0</v>
      </c>
    </row>
    <row r="10" spans="1:22" x14ac:dyDescent="0.25">
      <c r="A10" s="133"/>
      <c r="B10" s="100" t="s">
        <v>882</v>
      </c>
      <c r="C10" s="101">
        <f t="shared" si="0"/>
        <v>101690.28</v>
      </c>
      <c r="D10" s="101">
        <f t="shared" si="1"/>
        <v>101690.28</v>
      </c>
      <c r="E10" s="102">
        <f t="shared" si="2"/>
        <v>46378</v>
      </c>
      <c r="F10" s="101">
        <v>34493</v>
      </c>
      <c r="G10" s="101">
        <v>3127</v>
      </c>
      <c r="H10" s="101">
        <v>2848</v>
      </c>
      <c r="I10" s="101">
        <v>5910</v>
      </c>
      <c r="J10" s="101" t="s">
        <v>891</v>
      </c>
      <c r="K10" s="101">
        <f t="shared" si="3"/>
        <v>35434.160000000003</v>
      </c>
      <c r="L10" s="103">
        <v>33846.04</v>
      </c>
      <c r="M10" s="103">
        <v>1071.22</v>
      </c>
      <c r="N10" s="104">
        <v>516.9</v>
      </c>
      <c r="O10" s="101">
        <v>0</v>
      </c>
      <c r="P10" s="101">
        <v>0</v>
      </c>
      <c r="Q10" s="101">
        <f t="shared" si="4"/>
        <v>19878.12</v>
      </c>
      <c r="R10" s="101">
        <v>18417.43</v>
      </c>
      <c r="S10" s="101">
        <v>695.77</v>
      </c>
      <c r="T10" s="101">
        <v>764.92</v>
      </c>
      <c r="U10" s="101"/>
      <c r="V10" s="101"/>
    </row>
    <row r="11" spans="1:22" x14ac:dyDescent="0.25">
      <c r="A11" s="133"/>
      <c r="B11" s="100" t="s">
        <v>734</v>
      </c>
      <c r="C11" s="101">
        <f t="shared" si="0"/>
        <v>166979.94</v>
      </c>
      <c r="D11" s="101">
        <f t="shared" si="1"/>
        <v>166979.94</v>
      </c>
      <c r="E11" s="102">
        <f t="shared" si="2"/>
        <v>107296</v>
      </c>
      <c r="F11" s="101">
        <v>33947</v>
      </c>
      <c r="G11" s="101">
        <v>7467</v>
      </c>
      <c r="H11" s="101">
        <v>1838</v>
      </c>
      <c r="I11" s="101">
        <v>2600</v>
      </c>
      <c r="J11" s="101">
        <v>61444</v>
      </c>
      <c r="K11" s="101">
        <f t="shared" si="3"/>
        <v>38390.68</v>
      </c>
      <c r="L11" s="103">
        <v>34402.050000000003</v>
      </c>
      <c r="M11" s="103">
        <v>3654.06</v>
      </c>
      <c r="N11" s="104">
        <v>334.57</v>
      </c>
      <c r="O11" s="101">
        <v>0</v>
      </c>
      <c r="P11" s="101">
        <v>0</v>
      </c>
      <c r="Q11" s="101">
        <f t="shared" si="4"/>
        <v>21293.26</v>
      </c>
      <c r="R11" s="103">
        <v>18417.43</v>
      </c>
      <c r="S11" s="103">
        <v>2497.73</v>
      </c>
      <c r="T11" s="104">
        <v>378.1</v>
      </c>
      <c r="U11" s="101">
        <v>0</v>
      </c>
      <c r="V11" s="101">
        <v>0</v>
      </c>
    </row>
    <row r="12" spans="1:22" x14ac:dyDescent="0.25">
      <c r="A12" s="133"/>
      <c r="B12" s="100" t="s">
        <v>737</v>
      </c>
      <c r="C12" s="101">
        <f t="shared" si="0"/>
        <v>103425</v>
      </c>
      <c r="D12" s="101">
        <f t="shared" si="1"/>
        <v>103425</v>
      </c>
      <c r="E12" s="102">
        <f t="shared" si="2"/>
        <v>41529</v>
      </c>
      <c r="F12" s="101">
        <v>36323</v>
      </c>
      <c r="G12" s="101">
        <v>3872</v>
      </c>
      <c r="H12" s="101">
        <v>1334</v>
      </c>
      <c r="I12" s="101" t="s">
        <v>891</v>
      </c>
      <c r="J12" s="101" t="s">
        <v>891</v>
      </c>
      <c r="K12" s="101">
        <f>SUM(L12:P12)</f>
        <v>40719.9</v>
      </c>
      <c r="L12" s="103">
        <v>39192.5</v>
      </c>
      <c r="M12" s="103">
        <v>1196.5999999999999</v>
      </c>
      <c r="N12" s="104">
        <v>330.8</v>
      </c>
      <c r="O12" s="101">
        <v>0</v>
      </c>
      <c r="P12" s="101">
        <v>0</v>
      </c>
      <c r="Q12" s="101">
        <f>SUM(R12:V12)</f>
        <v>21176.100000000002</v>
      </c>
      <c r="R12" s="101">
        <v>20968.79</v>
      </c>
      <c r="S12" s="101">
        <v>27.22</v>
      </c>
      <c r="T12" s="101">
        <v>180.09</v>
      </c>
      <c r="U12" s="101">
        <v>0</v>
      </c>
      <c r="V12" s="101">
        <v>0</v>
      </c>
    </row>
    <row r="13" spans="1:22" x14ac:dyDescent="0.25">
      <c r="A13" s="133"/>
      <c r="B13" s="100" t="s">
        <v>740</v>
      </c>
      <c r="C13" s="101">
        <f t="shared" si="0"/>
        <v>76620.38</v>
      </c>
      <c r="D13" s="101">
        <f t="shared" si="1"/>
        <v>76620.38</v>
      </c>
      <c r="E13" s="102">
        <f t="shared" si="2"/>
        <v>69990</v>
      </c>
      <c r="F13" s="101" t="s">
        <v>891</v>
      </c>
      <c r="G13" s="101">
        <v>2520</v>
      </c>
      <c r="H13" s="101">
        <v>1251</v>
      </c>
      <c r="I13" s="101">
        <v>36237</v>
      </c>
      <c r="J13" s="101">
        <v>29982</v>
      </c>
      <c r="K13" s="101">
        <f t="shared" ref="K13:K17" si="5">SUM(L13:P13)</f>
        <v>193.67000000000002</v>
      </c>
      <c r="L13" s="108">
        <v>0</v>
      </c>
      <c r="M13" s="108">
        <v>64.989999999999995</v>
      </c>
      <c r="N13" s="109">
        <v>128.68</v>
      </c>
      <c r="O13" s="101">
        <v>0</v>
      </c>
      <c r="P13" s="101">
        <v>0</v>
      </c>
      <c r="Q13" s="101">
        <f>SUM(R13:V13)</f>
        <v>6436.71</v>
      </c>
      <c r="R13" s="108">
        <v>0</v>
      </c>
      <c r="S13" s="108">
        <v>6235.07</v>
      </c>
      <c r="T13" s="109">
        <v>201.64</v>
      </c>
      <c r="U13" s="101">
        <v>0</v>
      </c>
      <c r="V13" s="101">
        <v>0</v>
      </c>
    </row>
    <row r="14" spans="1:22" x14ac:dyDescent="0.25">
      <c r="A14" s="133"/>
      <c r="B14" s="100" t="s">
        <v>743</v>
      </c>
      <c r="C14" s="101">
        <f t="shared" si="0"/>
        <v>197506.96</v>
      </c>
      <c r="D14" s="101">
        <f t="shared" si="1"/>
        <v>197506.96</v>
      </c>
      <c r="E14" s="102">
        <f t="shared" si="2"/>
        <v>92335</v>
      </c>
      <c r="F14" s="101">
        <v>68792</v>
      </c>
      <c r="G14" s="101">
        <v>3407</v>
      </c>
      <c r="H14" s="101">
        <v>1396</v>
      </c>
      <c r="I14" s="101">
        <v>650</v>
      </c>
      <c r="J14" s="101">
        <v>18090</v>
      </c>
      <c r="K14" s="101">
        <f t="shared" si="5"/>
        <v>42304.829999999994</v>
      </c>
      <c r="L14" s="103">
        <v>41195.949999999997</v>
      </c>
      <c r="M14" s="103">
        <v>838.11</v>
      </c>
      <c r="N14" s="104">
        <v>270.77</v>
      </c>
      <c r="O14" s="101">
        <v>0</v>
      </c>
      <c r="P14" s="101">
        <v>0</v>
      </c>
      <c r="Q14" s="101">
        <f t="shared" ref="Q14:Q17" si="6">SUM(R14:V14)</f>
        <v>62867.13</v>
      </c>
      <c r="R14" s="101">
        <v>60896.18</v>
      </c>
      <c r="S14" s="101">
        <v>1736.7</v>
      </c>
      <c r="T14" s="101">
        <v>234.25</v>
      </c>
      <c r="U14" s="101">
        <v>0</v>
      </c>
      <c r="V14" s="101">
        <v>0</v>
      </c>
    </row>
    <row r="15" spans="1:22" x14ac:dyDescent="0.25">
      <c r="A15" s="133"/>
      <c r="B15" s="100" t="s">
        <v>746</v>
      </c>
      <c r="C15" s="101">
        <f t="shared" si="0"/>
        <v>137090.48000000001</v>
      </c>
      <c r="D15" s="101">
        <f t="shared" si="1"/>
        <v>137090.48000000001</v>
      </c>
      <c r="E15" s="102">
        <f t="shared" si="2"/>
        <v>39810</v>
      </c>
      <c r="F15" s="101">
        <v>34954</v>
      </c>
      <c r="G15" s="101">
        <v>3590</v>
      </c>
      <c r="H15" s="101">
        <v>1266</v>
      </c>
      <c r="I15" s="101" t="s">
        <v>891</v>
      </c>
      <c r="J15" s="101" t="s">
        <v>891</v>
      </c>
      <c r="K15" s="101">
        <f t="shared" si="5"/>
        <v>68283.39</v>
      </c>
      <c r="L15" s="103">
        <v>67603.95</v>
      </c>
      <c r="M15" s="103">
        <v>301.42</v>
      </c>
      <c r="N15" s="101">
        <v>378.02</v>
      </c>
      <c r="O15" s="101">
        <v>0</v>
      </c>
      <c r="P15" s="101">
        <v>0</v>
      </c>
      <c r="Q15" s="101">
        <f t="shared" si="6"/>
        <v>28997.09</v>
      </c>
      <c r="R15" s="101">
        <v>23272.43</v>
      </c>
      <c r="S15" s="101">
        <v>5483.79</v>
      </c>
      <c r="T15" s="101">
        <v>240.87</v>
      </c>
      <c r="U15" s="101">
        <v>0</v>
      </c>
      <c r="V15" s="101">
        <v>0</v>
      </c>
    </row>
    <row r="16" spans="1:22" x14ac:dyDescent="0.25">
      <c r="A16" s="133"/>
      <c r="B16" s="100" t="s">
        <v>883</v>
      </c>
      <c r="C16" s="101">
        <f t="shared" si="0"/>
        <v>180704.39</v>
      </c>
      <c r="D16" s="101">
        <f t="shared" si="1"/>
        <v>180704.39</v>
      </c>
      <c r="E16" s="102">
        <f t="shared" si="2"/>
        <v>103855</v>
      </c>
      <c r="F16" s="105">
        <v>35496</v>
      </c>
      <c r="G16" s="105">
        <v>2291</v>
      </c>
      <c r="H16" s="101">
        <v>1464</v>
      </c>
      <c r="I16" s="101" t="s">
        <v>891</v>
      </c>
      <c r="J16" s="101">
        <v>64604</v>
      </c>
      <c r="K16" s="101">
        <f t="shared" si="5"/>
        <v>53818.040000000008</v>
      </c>
      <c r="L16" s="110">
        <v>38801.33</v>
      </c>
      <c r="M16" s="101">
        <v>14820.02</v>
      </c>
      <c r="N16" s="101">
        <v>196.69</v>
      </c>
      <c r="O16" s="101">
        <v>0</v>
      </c>
      <c r="P16" s="101">
        <v>0</v>
      </c>
      <c r="Q16" s="101">
        <f t="shared" si="6"/>
        <v>23031.35</v>
      </c>
      <c r="R16" s="101">
        <v>22411.55</v>
      </c>
      <c r="S16" s="101">
        <v>179.75</v>
      </c>
      <c r="T16" s="101">
        <v>440.05</v>
      </c>
      <c r="U16" s="101">
        <v>0</v>
      </c>
      <c r="V16" s="101">
        <v>0</v>
      </c>
    </row>
    <row r="17" spans="1:22" x14ac:dyDescent="0.25">
      <c r="A17" s="133"/>
      <c r="B17" s="100" t="s">
        <v>752</v>
      </c>
      <c r="C17" s="101">
        <f t="shared" si="0"/>
        <v>243035.66</v>
      </c>
      <c r="D17" s="101">
        <f t="shared" si="1"/>
        <v>243035.66</v>
      </c>
      <c r="E17" s="111">
        <f t="shared" si="2"/>
        <v>160544</v>
      </c>
      <c r="F17" s="101">
        <v>34891</v>
      </c>
      <c r="G17" s="101">
        <v>19724</v>
      </c>
      <c r="H17" s="101">
        <v>1948</v>
      </c>
      <c r="I17" s="101">
        <v>5000</v>
      </c>
      <c r="J17" s="101">
        <v>98981</v>
      </c>
      <c r="K17" s="101">
        <f t="shared" si="5"/>
        <v>49383.4</v>
      </c>
      <c r="L17" s="101">
        <v>35557.25</v>
      </c>
      <c r="M17" s="101">
        <v>13148.26</v>
      </c>
      <c r="N17" s="101">
        <v>677.89</v>
      </c>
      <c r="O17" s="101">
        <v>0</v>
      </c>
      <c r="P17" s="101">
        <v>0</v>
      </c>
      <c r="Q17" s="101">
        <f t="shared" si="6"/>
        <v>33108.26</v>
      </c>
      <c r="R17" s="101">
        <v>22783.3</v>
      </c>
      <c r="S17" s="101">
        <v>8596.24</v>
      </c>
      <c r="T17" s="101">
        <v>1728.72</v>
      </c>
      <c r="U17" s="101">
        <v>0</v>
      </c>
      <c r="V17" s="101">
        <v>0</v>
      </c>
    </row>
    <row r="18" spans="1:22" x14ac:dyDescent="0.25">
      <c r="A18" s="133"/>
      <c r="B18" s="112" t="s">
        <v>884</v>
      </c>
      <c r="C18" s="113">
        <f>E18+K18+Q18</f>
        <v>1683346.7000000002</v>
      </c>
      <c r="D18" s="114">
        <f>SUM(D6:D17)</f>
        <v>1683346.7</v>
      </c>
      <c r="E18" s="114">
        <f>SUM(F18:J18)</f>
        <v>888570</v>
      </c>
      <c r="F18" s="114">
        <f t="shared" ref="F18:J18" si="7">SUM(F6:F17)</f>
        <v>414249</v>
      </c>
      <c r="G18" s="114">
        <f t="shared" si="7"/>
        <v>122315</v>
      </c>
      <c r="H18" s="114">
        <f t="shared" si="7"/>
        <v>20019</v>
      </c>
      <c r="I18" s="114">
        <f t="shared" si="7"/>
        <v>58886</v>
      </c>
      <c r="J18" s="114">
        <f t="shared" si="7"/>
        <v>273101</v>
      </c>
      <c r="K18" s="114">
        <f>SUM(L18:P18)</f>
        <v>488077.37</v>
      </c>
      <c r="L18" s="114">
        <f t="shared" ref="L18:P18" si="8">SUM(L6:L17)</f>
        <v>426972.54000000004</v>
      </c>
      <c r="M18" s="114">
        <f t="shared" si="8"/>
        <v>55774.79</v>
      </c>
      <c r="N18" s="114">
        <f t="shared" si="8"/>
        <v>5330.0400000000009</v>
      </c>
      <c r="O18" s="114">
        <f t="shared" si="8"/>
        <v>0</v>
      </c>
      <c r="P18" s="114">
        <f t="shared" si="8"/>
        <v>0</v>
      </c>
      <c r="Q18" s="114">
        <f>SUM(R18:V18)</f>
        <v>306699.32999999996</v>
      </c>
      <c r="R18" s="114">
        <f t="shared" ref="R18:V18" si="9">SUM(R6:R17)</f>
        <v>261638.00999999995</v>
      </c>
      <c r="S18" s="114">
        <f t="shared" si="9"/>
        <v>38355.440000000002</v>
      </c>
      <c r="T18" s="114">
        <f>SUM(T7:T17)</f>
        <v>6705.88</v>
      </c>
      <c r="U18" s="114">
        <f t="shared" si="9"/>
        <v>0</v>
      </c>
      <c r="V18" s="114">
        <f t="shared" si="9"/>
        <v>0</v>
      </c>
    </row>
    <row r="19" spans="1:22" x14ac:dyDescent="0.25">
      <c r="A19" s="133">
        <v>2023</v>
      </c>
      <c r="B19" s="100" t="s">
        <v>885</v>
      </c>
      <c r="C19" s="101">
        <f t="shared" ref="C19:C30" si="10">E19+K19+Q19</f>
        <v>92460.24</v>
      </c>
      <c r="D19" s="101">
        <f t="shared" ref="D19:D30" si="11">+E19+K19+Q19</f>
        <v>92460.24</v>
      </c>
      <c r="E19" s="102">
        <f t="shared" ref="E19:E30" si="12">SUM(F19:J19)</f>
        <v>33825.81</v>
      </c>
      <c r="F19" s="101">
        <v>33825.81</v>
      </c>
      <c r="G19" s="101">
        <v>0</v>
      </c>
      <c r="H19" s="101">
        <v>0</v>
      </c>
      <c r="I19" s="101">
        <v>0</v>
      </c>
      <c r="J19" s="101">
        <v>0</v>
      </c>
      <c r="K19" s="101">
        <f t="shared" ref="K19:K24" si="13">SUM(L19:P19)</f>
        <v>35659.410000000003</v>
      </c>
      <c r="L19" s="103">
        <v>35659.410000000003</v>
      </c>
      <c r="M19" s="101">
        <v>0</v>
      </c>
      <c r="N19" s="101">
        <v>0</v>
      </c>
      <c r="O19" s="101">
        <v>0</v>
      </c>
      <c r="P19" s="101">
        <v>0</v>
      </c>
      <c r="Q19" s="101">
        <f t="shared" ref="Q19:Q24" si="14">SUM(R19:V19)</f>
        <v>22975.02</v>
      </c>
      <c r="R19" s="101">
        <v>22975.02</v>
      </c>
      <c r="S19" s="101">
        <v>0</v>
      </c>
      <c r="T19" s="101">
        <v>0</v>
      </c>
      <c r="U19" s="101">
        <v>0</v>
      </c>
      <c r="V19" s="101">
        <v>0</v>
      </c>
    </row>
    <row r="20" spans="1:22" x14ac:dyDescent="0.25">
      <c r="A20" s="133"/>
      <c r="B20" s="100" t="s">
        <v>886</v>
      </c>
      <c r="C20" s="101">
        <f t="shared" si="10"/>
        <v>130181.01</v>
      </c>
      <c r="D20" s="101">
        <f t="shared" si="11"/>
        <v>130181.01</v>
      </c>
      <c r="E20" s="102">
        <f t="shared" si="12"/>
        <v>56470.5</v>
      </c>
      <c r="F20" s="101">
        <v>44955.71</v>
      </c>
      <c r="G20" s="105">
        <v>8063.64</v>
      </c>
      <c r="H20" s="105">
        <v>3451.15</v>
      </c>
      <c r="I20" s="105">
        <v>0</v>
      </c>
      <c r="J20" s="101">
        <v>0</v>
      </c>
      <c r="K20" s="101">
        <f t="shared" si="13"/>
        <v>47175.81</v>
      </c>
      <c r="L20" s="103">
        <v>43082.68</v>
      </c>
      <c r="M20" s="101">
        <v>2707.95</v>
      </c>
      <c r="N20" s="101">
        <v>1385.18</v>
      </c>
      <c r="O20" s="101">
        <v>0</v>
      </c>
      <c r="P20" s="101">
        <v>0</v>
      </c>
      <c r="Q20" s="101">
        <f t="shared" si="14"/>
        <v>26534.7</v>
      </c>
      <c r="R20" s="101">
        <v>25209.32</v>
      </c>
      <c r="S20" s="105">
        <v>164.98</v>
      </c>
      <c r="T20" s="101">
        <v>1160.4000000000001</v>
      </c>
      <c r="U20" s="101">
        <v>0</v>
      </c>
      <c r="V20" s="101">
        <v>0</v>
      </c>
    </row>
    <row r="21" spans="1:22" x14ac:dyDescent="0.25">
      <c r="A21" s="133"/>
      <c r="B21" s="100" t="s">
        <v>764</v>
      </c>
      <c r="C21" s="101">
        <f t="shared" si="10"/>
        <v>148686.88999999998</v>
      </c>
      <c r="D21" s="101">
        <f t="shared" si="11"/>
        <v>148686.88999999998</v>
      </c>
      <c r="E21" s="102">
        <f t="shared" si="12"/>
        <v>52654.33</v>
      </c>
      <c r="F21" s="101">
        <v>43942.15</v>
      </c>
      <c r="G21" s="105">
        <v>6458.76</v>
      </c>
      <c r="H21" s="105">
        <v>1753.42</v>
      </c>
      <c r="I21" s="105">
        <v>500</v>
      </c>
      <c r="J21" s="101">
        <v>0</v>
      </c>
      <c r="K21" s="101">
        <f t="shared" si="13"/>
        <v>69030.899999999994</v>
      </c>
      <c r="L21" s="103">
        <v>64802.27</v>
      </c>
      <c r="M21" s="106">
        <v>3365.77</v>
      </c>
      <c r="N21" s="107">
        <v>862.86</v>
      </c>
      <c r="O21" s="101">
        <v>0</v>
      </c>
      <c r="P21" s="101">
        <v>0</v>
      </c>
      <c r="Q21" s="101">
        <f t="shared" si="14"/>
        <v>27001.66</v>
      </c>
      <c r="R21" s="101">
        <v>25030.71</v>
      </c>
      <c r="S21" s="105">
        <v>1574.66</v>
      </c>
      <c r="T21" s="105">
        <v>396.29</v>
      </c>
      <c r="U21" s="105">
        <v>0</v>
      </c>
      <c r="V21" s="101">
        <v>0</v>
      </c>
    </row>
    <row r="22" spans="1:22" x14ac:dyDescent="0.25">
      <c r="A22" s="133"/>
      <c r="B22" s="100" t="s">
        <v>887</v>
      </c>
      <c r="C22" s="101">
        <f t="shared" si="10"/>
        <v>133694.82</v>
      </c>
      <c r="D22" s="101">
        <f t="shared" si="11"/>
        <v>133694.82</v>
      </c>
      <c r="E22" s="102">
        <f t="shared" si="12"/>
        <v>56770.77</v>
      </c>
      <c r="F22" s="101">
        <v>43571.53</v>
      </c>
      <c r="G22" s="101">
        <v>11595.11</v>
      </c>
      <c r="H22" s="101">
        <v>1604.13</v>
      </c>
      <c r="I22" s="101">
        <v>0</v>
      </c>
      <c r="J22" s="101">
        <v>0</v>
      </c>
      <c r="K22" s="101">
        <f t="shared" si="13"/>
        <v>48432.46</v>
      </c>
      <c r="L22" s="103">
        <v>43570.63</v>
      </c>
      <c r="M22" s="103">
        <v>4137.62</v>
      </c>
      <c r="N22" s="104">
        <v>724.21</v>
      </c>
      <c r="O22" s="101">
        <v>0</v>
      </c>
      <c r="P22" s="101">
        <v>0</v>
      </c>
      <c r="Q22" s="101">
        <f t="shared" si="14"/>
        <v>28491.59</v>
      </c>
      <c r="R22" s="101">
        <v>26176.98</v>
      </c>
      <c r="S22" s="101">
        <v>1643.61</v>
      </c>
      <c r="T22" s="105">
        <v>671</v>
      </c>
      <c r="U22" s="101">
        <v>0</v>
      </c>
      <c r="V22" s="101">
        <v>0</v>
      </c>
    </row>
    <row r="23" spans="1:22" x14ac:dyDescent="0.25">
      <c r="A23" s="133"/>
      <c r="B23" s="100" t="s">
        <v>888</v>
      </c>
      <c r="C23" s="101">
        <f t="shared" si="10"/>
        <v>147497.04999999999</v>
      </c>
      <c r="D23" s="101">
        <f t="shared" si="11"/>
        <v>147497.04999999999</v>
      </c>
      <c r="E23" s="102">
        <f t="shared" si="12"/>
        <v>69390.179999999993</v>
      </c>
      <c r="F23" s="101">
        <v>46599.77</v>
      </c>
      <c r="G23" s="101">
        <v>7647.78</v>
      </c>
      <c r="H23" s="101">
        <v>442.63</v>
      </c>
      <c r="I23" s="101">
        <v>650</v>
      </c>
      <c r="J23" s="101">
        <v>14050</v>
      </c>
      <c r="K23" s="101">
        <f t="shared" si="13"/>
        <v>51824.79</v>
      </c>
      <c r="L23" s="103">
        <v>49742.46</v>
      </c>
      <c r="M23" s="103">
        <v>1580.41</v>
      </c>
      <c r="N23" s="104">
        <v>501.92</v>
      </c>
      <c r="O23" s="101">
        <v>0</v>
      </c>
      <c r="P23" s="101">
        <v>0</v>
      </c>
      <c r="Q23" s="101">
        <f t="shared" si="14"/>
        <v>26282.080000000002</v>
      </c>
      <c r="R23" s="101">
        <v>25712.5</v>
      </c>
      <c r="S23" s="101">
        <v>40</v>
      </c>
      <c r="T23" s="101">
        <v>529.58000000000004</v>
      </c>
      <c r="U23" s="101">
        <v>0</v>
      </c>
      <c r="V23" s="101">
        <v>0</v>
      </c>
    </row>
    <row r="24" spans="1:22" x14ac:dyDescent="0.25">
      <c r="A24" s="133"/>
      <c r="B24" s="100" t="s">
        <v>771</v>
      </c>
      <c r="C24" s="101">
        <f t="shared" si="10"/>
        <v>333724.02999999997</v>
      </c>
      <c r="D24" s="101">
        <f t="shared" si="11"/>
        <v>333724.02999999997</v>
      </c>
      <c r="E24" s="102">
        <f t="shared" si="12"/>
        <v>212576.41</v>
      </c>
      <c r="F24" s="101">
        <v>44374.27</v>
      </c>
      <c r="G24" s="101">
        <v>9629.75</v>
      </c>
      <c r="H24" s="101">
        <v>1387.39</v>
      </c>
      <c r="I24" s="101">
        <v>0</v>
      </c>
      <c r="J24" s="101">
        <v>157185</v>
      </c>
      <c r="K24" s="101">
        <f t="shared" si="13"/>
        <v>94384.959999999992</v>
      </c>
      <c r="L24" s="103">
        <v>90382.58</v>
      </c>
      <c r="M24" s="103">
        <v>3117.37</v>
      </c>
      <c r="N24" s="104">
        <v>885.01</v>
      </c>
      <c r="O24" s="101">
        <v>0</v>
      </c>
      <c r="P24" s="101">
        <v>0</v>
      </c>
      <c r="Q24" s="101">
        <f t="shared" si="14"/>
        <v>26762.66</v>
      </c>
      <c r="R24" s="103">
        <v>25712.5</v>
      </c>
      <c r="S24" s="103">
        <v>517.96</v>
      </c>
      <c r="T24" s="104">
        <v>532.20000000000005</v>
      </c>
      <c r="U24" s="101">
        <v>0</v>
      </c>
      <c r="V24" s="101">
        <v>0</v>
      </c>
    </row>
    <row r="25" spans="1:22" x14ac:dyDescent="0.25">
      <c r="A25" s="133"/>
      <c r="B25" s="100" t="s">
        <v>774</v>
      </c>
      <c r="C25" s="101">
        <f t="shared" si="10"/>
        <v>0</v>
      </c>
      <c r="D25" s="101">
        <f t="shared" si="11"/>
        <v>0</v>
      </c>
      <c r="E25" s="102">
        <f t="shared" si="12"/>
        <v>0</v>
      </c>
      <c r="F25" s="101"/>
      <c r="G25" s="101"/>
      <c r="H25" s="101"/>
      <c r="I25" s="101"/>
      <c r="J25" s="101"/>
      <c r="K25" s="101">
        <f>SUM(L25:P25)</f>
        <v>0</v>
      </c>
      <c r="L25" s="103"/>
      <c r="M25" s="103"/>
      <c r="N25" s="104"/>
      <c r="O25" s="101"/>
      <c r="P25" s="101"/>
      <c r="Q25" s="101">
        <f>SUM(R25:V25)</f>
        <v>0</v>
      </c>
      <c r="R25" s="101"/>
      <c r="S25" s="101"/>
      <c r="T25" s="101"/>
      <c r="U25" s="101"/>
      <c r="V25" s="101"/>
    </row>
    <row r="26" spans="1:22" x14ac:dyDescent="0.25">
      <c r="A26" s="133"/>
      <c r="B26" s="100" t="s">
        <v>777</v>
      </c>
      <c r="C26" s="101">
        <f t="shared" si="10"/>
        <v>0</v>
      </c>
      <c r="D26" s="101">
        <f t="shared" si="11"/>
        <v>0</v>
      </c>
      <c r="E26" s="102">
        <f t="shared" si="12"/>
        <v>0</v>
      </c>
      <c r="F26" s="101"/>
      <c r="G26" s="101"/>
      <c r="H26" s="101"/>
      <c r="I26" s="101"/>
      <c r="J26" s="101"/>
      <c r="K26" s="101">
        <f t="shared" ref="K26:K30" si="15">SUM(L26:P26)</f>
        <v>0</v>
      </c>
      <c r="L26" s="108"/>
      <c r="M26" s="108"/>
      <c r="N26" s="109"/>
      <c r="O26" s="101"/>
      <c r="P26" s="101"/>
      <c r="Q26" s="101">
        <f>SUM(R26:V26)</f>
        <v>0</v>
      </c>
      <c r="R26" s="108"/>
      <c r="S26" s="108"/>
      <c r="T26" s="109"/>
      <c r="U26" s="101"/>
      <c r="V26" s="101"/>
    </row>
    <row r="27" spans="1:22" x14ac:dyDescent="0.25">
      <c r="A27" s="133"/>
      <c r="B27" s="100" t="s">
        <v>780</v>
      </c>
      <c r="C27" s="101">
        <f t="shared" si="10"/>
        <v>0</v>
      </c>
      <c r="D27" s="101">
        <f t="shared" si="11"/>
        <v>0</v>
      </c>
      <c r="E27" s="102">
        <f t="shared" si="12"/>
        <v>0</v>
      </c>
      <c r="F27" s="101"/>
      <c r="G27" s="101"/>
      <c r="H27" s="101"/>
      <c r="I27" s="101"/>
      <c r="J27" s="101"/>
      <c r="K27" s="101">
        <f t="shared" si="15"/>
        <v>0</v>
      </c>
      <c r="L27" s="103"/>
      <c r="M27" s="103"/>
      <c r="N27" s="104"/>
      <c r="O27" s="101"/>
      <c r="P27" s="101"/>
      <c r="Q27" s="101">
        <f t="shared" ref="Q27:Q30" si="16">SUM(R27:V27)</f>
        <v>0</v>
      </c>
      <c r="R27" s="101"/>
      <c r="S27" s="101"/>
      <c r="T27" s="101"/>
      <c r="U27" s="101"/>
      <c r="V27" s="101"/>
    </row>
    <row r="28" spans="1:22" x14ac:dyDescent="0.25">
      <c r="A28" s="133"/>
      <c r="B28" s="100" t="s">
        <v>783</v>
      </c>
      <c r="C28" s="101">
        <f t="shared" si="10"/>
        <v>0</v>
      </c>
      <c r="D28" s="101">
        <f t="shared" si="11"/>
        <v>0</v>
      </c>
      <c r="E28" s="102">
        <f t="shared" si="12"/>
        <v>0</v>
      </c>
      <c r="F28" s="101"/>
      <c r="G28" s="101"/>
      <c r="H28" s="101"/>
      <c r="I28" s="101"/>
      <c r="J28" s="101"/>
      <c r="K28" s="101">
        <f t="shared" si="15"/>
        <v>0</v>
      </c>
      <c r="L28" s="103"/>
      <c r="M28" s="103"/>
      <c r="N28" s="101"/>
      <c r="O28" s="101"/>
      <c r="P28" s="101"/>
      <c r="Q28" s="101">
        <f t="shared" si="16"/>
        <v>0</v>
      </c>
      <c r="R28" s="101"/>
      <c r="S28" s="101"/>
      <c r="T28" s="101"/>
      <c r="U28" s="101"/>
      <c r="V28" s="101"/>
    </row>
    <row r="29" spans="1:22" x14ac:dyDescent="0.25">
      <c r="A29" s="133"/>
      <c r="B29" s="100" t="s">
        <v>889</v>
      </c>
      <c r="C29" s="101">
        <f t="shared" si="10"/>
        <v>0</v>
      </c>
      <c r="D29" s="101">
        <f t="shared" si="11"/>
        <v>0</v>
      </c>
      <c r="E29" s="102">
        <f t="shared" si="12"/>
        <v>0</v>
      </c>
      <c r="F29" s="105"/>
      <c r="G29" s="105"/>
      <c r="H29" s="101"/>
      <c r="I29" s="101"/>
      <c r="J29" s="101"/>
      <c r="K29" s="101">
        <f t="shared" si="15"/>
        <v>0</v>
      </c>
      <c r="L29" s="110"/>
      <c r="M29" s="101"/>
      <c r="N29" s="101"/>
      <c r="O29" s="101"/>
      <c r="P29" s="101"/>
      <c r="Q29" s="101">
        <f t="shared" si="16"/>
        <v>0</v>
      </c>
      <c r="R29" s="101"/>
      <c r="S29" s="101"/>
      <c r="T29" s="101"/>
      <c r="U29" s="101"/>
      <c r="V29" s="101"/>
    </row>
    <row r="30" spans="1:22" x14ac:dyDescent="0.25">
      <c r="A30" s="133"/>
      <c r="B30" s="100" t="s">
        <v>789</v>
      </c>
      <c r="C30" s="101">
        <f t="shared" si="10"/>
        <v>0</v>
      </c>
      <c r="D30" s="101">
        <f t="shared" si="11"/>
        <v>0</v>
      </c>
      <c r="E30" s="111">
        <f t="shared" si="12"/>
        <v>0</v>
      </c>
      <c r="F30" s="101"/>
      <c r="G30" s="101"/>
      <c r="H30" s="101"/>
      <c r="I30" s="101"/>
      <c r="J30" s="101"/>
      <c r="K30" s="101">
        <f t="shared" si="15"/>
        <v>0</v>
      </c>
      <c r="L30" s="101"/>
      <c r="M30" s="101"/>
      <c r="N30" s="101"/>
      <c r="O30" s="101"/>
      <c r="P30" s="101"/>
      <c r="Q30" s="101">
        <f t="shared" si="16"/>
        <v>0</v>
      </c>
      <c r="R30" s="101"/>
      <c r="S30" s="101"/>
      <c r="T30" s="101"/>
      <c r="U30" s="101"/>
      <c r="V30" s="101"/>
    </row>
    <row r="31" spans="1:22" x14ac:dyDescent="0.25">
      <c r="A31" s="133"/>
      <c r="B31" s="112" t="s">
        <v>890</v>
      </c>
      <c r="C31" s="113">
        <f>E31+K31+Q31</f>
        <v>986244.0399999998</v>
      </c>
      <c r="D31" s="114">
        <f>SUM(D19:D30)</f>
        <v>986244.04</v>
      </c>
      <c r="E31" s="114">
        <f>SUM(F31:J31)</f>
        <v>481687.99999999994</v>
      </c>
      <c r="F31" s="114">
        <f t="shared" ref="F31:J31" si="17">SUM(F19:F30)</f>
        <v>257269.23999999996</v>
      </c>
      <c r="G31" s="114">
        <f t="shared" si="17"/>
        <v>43395.040000000001</v>
      </c>
      <c r="H31" s="114">
        <f t="shared" si="17"/>
        <v>8638.7199999999993</v>
      </c>
      <c r="I31" s="114">
        <f t="shared" si="17"/>
        <v>1150</v>
      </c>
      <c r="J31" s="114">
        <f t="shared" si="17"/>
        <v>171235</v>
      </c>
      <c r="K31" s="114">
        <f>SUM(L31:P31)</f>
        <v>346508.32999999996</v>
      </c>
      <c r="L31" s="114">
        <f t="shared" ref="L31:P31" si="18">SUM(L19:L30)</f>
        <v>327240.02999999997</v>
      </c>
      <c r="M31" s="114">
        <f t="shared" si="18"/>
        <v>14909.119999999999</v>
      </c>
      <c r="N31" s="114">
        <f t="shared" si="18"/>
        <v>4359.18</v>
      </c>
      <c r="O31" s="114">
        <f t="shared" si="18"/>
        <v>0</v>
      </c>
      <c r="P31" s="114">
        <f t="shared" si="18"/>
        <v>0</v>
      </c>
      <c r="Q31" s="114">
        <f>SUM(R31:V31)</f>
        <v>158047.70999999996</v>
      </c>
      <c r="R31" s="114">
        <f t="shared" ref="R31:S31" si="19">SUM(R19:R30)</f>
        <v>150817.02999999997</v>
      </c>
      <c r="S31" s="114">
        <f t="shared" si="19"/>
        <v>3941.21</v>
      </c>
      <c r="T31" s="114">
        <f>SUM(T20:T30)</f>
        <v>3289.4700000000003</v>
      </c>
      <c r="U31" s="114">
        <f t="shared" ref="U31:V31" si="20">SUM(U19:U30)</f>
        <v>0</v>
      </c>
      <c r="V31" s="114">
        <f t="shared" si="20"/>
        <v>0</v>
      </c>
    </row>
    <row r="32" spans="1:22" x14ac:dyDescent="0.25">
      <c r="C32" s="85"/>
      <c r="D32" s="85"/>
      <c r="L32" s="87"/>
    </row>
    <row r="33" spans="3:9" x14ac:dyDescent="0.25">
      <c r="C33" s="85"/>
      <c r="D33" s="85"/>
    </row>
    <row r="34" spans="3:9" x14ac:dyDescent="0.25">
      <c r="C34" s="85"/>
      <c r="D34" s="85"/>
      <c r="F34" s="87"/>
      <c r="I34" s="87"/>
    </row>
    <row r="35" spans="3:9" x14ac:dyDescent="0.25">
      <c r="C35" s="88"/>
      <c r="D35" s="85"/>
    </row>
    <row r="36" spans="3:9" x14ac:dyDescent="0.25">
      <c r="F36" s="87"/>
    </row>
  </sheetData>
  <mergeCells count="5">
    <mergeCell ref="A6:A18"/>
    <mergeCell ref="D1:D2"/>
    <mergeCell ref="B3:B5"/>
    <mergeCell ref="A3:A5"/>
    <mergeCell ref="A19:A31"/>
  </mergeCells>
  <pageMargins left="0.25" right="0.25" top="0.75" bottom="0.75" header="0.3" footer="0.3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9525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167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H23" sqref="H23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4.7109375" style="1" customWidth="1"/>
    <col min="4" max="4" width="15.140625" style="2" customWidth="1"/>
    <col min="5" max="5" width="12.42578125" style="2" customWidth="1"/>
    <col min="6" max="6" width="14.85546875" style="2" customWidth="1"/>
    <col min="7" max="7" width="15.28515625" style="1" customWidth="1"/>
    <col min="8" max="9" width="14" style="1" customWidth="1"/>
    <col min="10" max="10" width="12.7109375" style="1" bestFit="1" customWidth="1"/>
    <col min="11" max="11" width="13.7109375" style="1" customWidth="1"/>
    <col min="12" max="12" width="13.85546875" style="1" customWidth="1"/>
    <col min="13" max="13" width="14.28515625" style="1" customWidth="1"/>
    <col min="14" max="14" width="11.85546875" style="1" customWidth="1"/>
    <col min="15" max="16384" width="9.140625" style="1"/>
  </cols>
  <sheetData>
    <row r="1" spans="1:13" s="3" customFormat="1" ht="26.25" customHeight="1" x14ac:dyDescent="0.45">
      <c r="A1" s="12" t="str">
        <f>IF(L!$A$1=1,L!G6,IF(L!$A$1=2,L!G16,L!G26))</f>
        <v>Tabela 2: Pranimet</v>
      </c>
      <c r="B1" s="12"/>
      <c r="D1" s="4"/>
      <c r="E1" s="4"/>
      <c r="F1" s="4"/>
    </row>
    <row r="2" spans="1:13" s="3" customFormat="1" ht="17.25" customHeight="1" x14ac:dyDescent="0.25">
      <c r="A2" s="90" t="s">
        <v>874</v>
      </c>
      <c r="B2" s="91"/>
      <c r="C2" s="9"/>
      <c r="D2" s="9"/>
      <c r="E2" s="10"/>
      <c r="F2" s="10"/>
      <c r="G2" s="9"/>
      <c r="H2" s="9"/>
      <c r="I2" s="9"/>
      <c r="J2" s="9"/>
      <c r="K2" s="9"/>
      <c r="L2" s="9"/>
    </row>
    <row r="3" spans="1:13" s="2" customFormat="1" ht="82.5" customHeight="1" x14ac:dyDescent="0.25">
      <c r="A3" s="92" t="str">
        <f>IF(L!$A$1=1,L!G8,IF(L!$A$1=2,L!G18,L!G28))</f>
        <v>Viti</v>
      </c>
      <c r="B3" s="92" t="str">
        <f>IF(L!$A$1=1,L!H8,IF(L!$A$1=2,L!H18,L!H28))</f>
        <v>Viti / Muaji</v>
      </c>
      <c r="C3" s="93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94" t="s">
        <v>870</v>
      </c>
      <c r="F3" s="95" t="s">
        <v>877</v>
      </c>
      <c r="G3" s="67" t="s">
        <v>871</v>
      </c>
      <c r="H3" s="67" t="s">
        <v>876</v>
      </c>
      <c r="I3" s="67" t="s">
        <v>872</v>
      </c>
      <c r="J3" s="67" t="s">
        <v>873</v>
      </c>
      <c r="K3" s="67" t="s">
        <v>878</v>
      </c>
      <c r="L3" s="67" t="s">
        <v>875</v>
      </c>
    </row>
    <row r="4" spans="1:13" s="3" customFormat="1" x14ac:dyDescent="0.25">
      <c r="A4" s="137">
        <v>2022</v>
      </c>
      <c r="B4" s="116" t="s">
        <v>879</v>
      </c>
      <c r="C4" s="120">
        <f>SUM(D4:L4)</f>
        <v>6713.3600000000006</v>
      </c>
      <c r="D4" s="121">
        <v>3263.86</v>
      </c>
      <c r="E4" s="122">
        <v>0</v>
      </c>
      <c r="F4" s="120">
        <v>654</v>
      </c>
      <c r="G4" s="123">
        <v>809</v>
      </c>
      <c r="H4" s="115">
        <v>747.5</v>
      </c>
      <c r="I4" s="123">
        <v>580</v>
      </c>
      <c r="J4" s="124">
        <v>499</v>
      </c>
      <c r="K4" s="125">
        <v>160</v>
      </c>
      <c r="L4" s="120">
        <v>0</v>
      </c>
      <c r="M4" s="9"/>
    </row>
    <row r="5" spans="1:13" s="3" customFormat="1" x14ac:dyDescent="0.25">
      <c r="A5" s="137"/>
      <c r="B5" s="116" t="s">
        <v>880</v>
      </c>
      <c r="C5" s="120">
        <f>SUM(D5:L5)</f>
        <v>10109.01</v>
      </c>
      <c r="D5" s="121">
        <v>7722.51</v>
      </c>
      <c r="E5" s="122">
        <v>0</v>
      </c>
      <c r="F5" s="120">
        <v>567.5</v>
      </c>
      <c r="G5" s="123">
        <v>561</v>
      </c>
      <c r="H5" s="115">
        <v>265</v>
      </c>
      <c r="I5" s="123">
        <v>449.5</v>
      </c>
      <c r="J5" s="126">
        <v>338.5</v>
      </c>
      <c r="K5" s="125">
        <v>0</v>
      </c>
      <c r="L5" s="120">
        <v>205</v>
      </c>
      <c r="M5" s="9"/>
    </row>
    <row r="6" spans="1:13" s="3" customFormat="1" x14ac:dyDescent="0.25">
      <c r="A6" s="137"/>
      <c r="B6" s="116" t="s">
        <v>727</v>
      </c>
      <c r="C6" s="127">
        <f t="shared" ref="C6:C16" si="0">SUM(D6:L6)</f>
        <v>17014.41</v>
      </c>
      <c r="D6" s="121">
        <v>13706.91</v>
      </c>
      <c r="E6" s="122">
        <v>0</v>
      </c>
      <c r="F6" s="120">
        <v>534</v>
      </c>
      <c r="G6" s="123">
        <v>447.5</v>
      </c>
      <c r="H6" s="123">
        <v>145</v>
      </c>
      <c r="I6" s="123">
        <v>780</v>
      </c>
      <c r="J6" s="126">
        <v>321</v>
      </c>
      <c r="K6" s="128">
        <v>400</v>
      </c>
      <c r="L6" s="120">
        <v>680</v>
      </c>
      <c r="M6" s="9"/>
    </row>
    <row r="7" spans="1:13" s="3" customFormat="1" x14ac:dyDescent="0.25">
      <c r="A7" s="137"/>
      <c r="B7" s="116" t="s">
        <v>881</v>
      </c>
      <c r="C7" s="120">
        <f t="shared" ref="C7:C14" si="1">SUM(D7:L7)</f>
        <v>206964.21</v>
      </c>
      <c r="D7" s="121">
        <v>13193.3</v>
      </c>
      <c r="E7" s="122">
        <v>0</v>
      </c>
      <c r="F7" s="120">
        <v>730</v>
      </c>
      <c r="G7" s="123">
        <v>278</v>
      </c>
      <c r="H7" s="123">
        <v>580</v>
      </c>
      <c r="I7" s="123">
        <v>490</v>
      </c>
      <c r="J7" s="126">
        <v>239</v>
      </c>
      <c r="K7" s="128">
        <v>3251.66</v>
      </c>
      <c r="L7" s="120">
        <v>188202.25</v>
      </c>
      <c r="M7" s="9"/>
    </row>
    <row r="8" spans="1:13" s="3" customFormat="1" x14ac:dyDescent="0.25">
      <c r="A8" s="137"/>
      <c r="B8" s="116" t="s">
        <v>882</v>
      </c>
      <c r="C8" s="120">
        <f t="shared" si="1"/>
        <v>14634.93</v>
      </c>
      <c r="D8" s="121">
        <v>9453.93</v>
      </c>
      <c r="E8" s="122">
        <v>0</v>
      </c>
      <c r="F8" s="120">
        <v>1307</v>
      </c>
      <c r="G8" s="123">
        <v>465</v>
      </c>
      <c r="H8" s="129">
        <v>525</v>
      </c>
      <c r="I8" s="123">
        <v>690</v>
      </c>
      <c r="J8" s="126">
        <v>374</v>
      </c>
      <c r="K8" s="125">
        <v>620</v>
      </c>
      <c r="L8" s="120">
        <v>1200</v>
      </c>
      <c r="M8" s="9"/>
    </row>
    <row r="9" spans="1:13" s="3" customFormat="1" x14ac:dyDescent="0.25">
      <c r="A9" s="137"/>
      <c r="B9" s="116" t="s">
        <v>734</v>
      </c>
      <c r="C9" s="120">
        <f t="shared" si="1"/>
        <v>10689.39</v>
      </c>
      <c r="D9" s="121">
        <v>7591.39</v>
      </c>
      <c r="E9" s="122">
        <v>0</v>
      </c>
      <c r="F9" s="120">
        <v>856</v>
      </c>
      <c r="G9" s="123">
        <v>510</v>
      </c>
      <c r="H9" s="123">
        <v>360</v>
      </c>
      <c r="I9" s="123">
        <v>860</v>
      </c>
      <c r="J9" s="126">
        <v>112</v>
      </c>
      <c r="K9" s="125">
        <v>300</v>
      </c>
      <c r="L9" s="120">
        <v>100</v>
      </c>
      <c r="M9" s="9"/>
    </row>
    <row r="10" spans="1:13" s="3" customFormat="1" x14ac:dyDescent="0.25">
      <c r="A10" s="137"/>
      <c r="B10" s="116" t="s">
        <v>737</v>
      </c>
      <c r="C10" s="120">
        <f t="shared" si="1"/>
        <v>12424</v>
      </c>
      <c r="D10" s="121">
        <v>7814</v>
      </c>
      <c r="E10" s="122">
        <v>0</v>
      </c>
      <c r="F10" s="120">
        <v>1550</v>
      </c>
      <c r="G10" s="123">
        <v>595</v>
      </c>
      <c r="H10" s="123">
        <v>450</v>
      </c>
      <c r="I10" s="123">
        <v>819</v>
      </c>
      <c r="J10" s="126">
        <v>476</v>
      </c>
      <c r="K10" s="125">
        <v>600</v>
      </c>
      <c r="L10" s="120">
        <v>120</v>
      </c>
      <c r="M10" s="9"/>
    </row>
    <row r="11" spans="1:13" s="3" customFormat="1" x14ac:dyDescent="0.25">
      <c r="A11" s="137"/>
      <c r="B11" s="116" t="s">
        <v>740</v>
      </c>
      <c r="C11" s="120">
        <f t="shared" si="1"/>
        <v>23202.89</v>
      </c>
      <c r="D11" s="121">
        <v>15747.11</v>
      </c>
      <c r="E11" s="122">
        <v>0</v>
      </c>
      <c r="F11" s="120">
        <v>2668.78</v>
      </c>
      <c r="G11" s="123">
        <v>1007</v>
      </c>
      <c r="H11" s="123">
        <v>545</v>
      </c>
      <c r="I11" s="123">
        <v>870</v>
      </c>
      <c r="J11" s="126">
        <v>2119</v>
      </c>
      <c r="K11" s="125">
        <v>156</v>
      </c>
      <c r="L11" s="120">
        <v>90</v>
      </c>
      <c r="M11" s="9"/>
    </row>
    <row r="12" spans="1:13" s="3" customFormat="1" x14ac:dyDescent="0.25">
      <c r="A12" s="137"/>
      <c r="B12" s="116" t="s">
        <v>743</v>
      </c>
      <c r="C12" s="120">
        <f t="shared" si="1"/>
        <v>16628.98</v>
      </c>
      <c r="D12" s="121">
        <v>4887.57</v>
      </c>
      <c r="E12" s="122">
        <v>0</v>
      </c>
      <c r="F12" s="120">
        <v>943</v>
      </c>
      <c r="G12" s="123">
        <v>446</v>
      </c>
      <c r="H12" s="123">
        <v>1435</v>
      </c>
      <c r="I12" s="123">
        <v>520</v>
      </c>
      <c r="J12" s="126">
        <v>452</v>
      </c>
      <c r="K12" s="128">
        <v>2422.91</v>
      </c>
      <c r="L12" s="120">
        <v>5522.5</v>
      </c>
      <c r="M12" s="9"/>
    </row>
    <row r="13" spans="1:13" s="3" customFormat="1" x14ac:dyDescent="0.25">
      <c r="A13" s="137"/>
      <c r="B13" s="116" t="s">
        <v>746</v>
      </c>
      <c r="C13" s="120">
        <f t="shared" si="1"/>
        <v>12683.439999999999</v>
      </c>
      <c r="D13" s="120">
        <v>4682.4399999999996</v>
      </c>
      <c r="E13" s="122">
        <v>0</v>
      </c>
      <c r="F13" s="120">
        <v>1499</v>
      </c>
      <c r="G13" s="123">
        <v>604</v>
      </c>
      <c r="H13" s="123">
        <v>1450</v>
      </c>
      <c r="I13" s="123">
        <v>530</v>
      </c>
      <c r="J13" s="126">
        <v>183</v>
      </c>
      <c r="K13" s="125">
        <v>3600</v>
      </c>
      <c r="L13" s="120">
        <v>135</v>
      </c>
      <c r="M13" s="9"/>
    </row>
    <row r="14" spans="1:13" s="3" customFormat="1" x14ac:dyDescent="0.25">
      <c r="A14" s="137"/>
      <c r="B14" s="116" t="s">
        <v>883</v>
      </c>
      <c r="C14" s="120">
        <f t="shared" si="1"/>
        <v>4860.99</v>
      </c>
      <c r="D14" s="130">
        <v>1921.49</v>
      </c>
      <c r="E14" s="130">
        <v>0</v>
      </c>
      <c r="F14" s="130">
        <v>928</v>
      </c>
      <c r="G14" s="130">
        <v>419</v>
      </c>
      <c r="H14" s="130">
        <v>455</v>
      </c>
      <c r="I14" s="130">
        <v>519.5</v>
      </c>
      <c r="J14" s="130">
        <v>198</v>
      </c>
      <c r="K14" s="130">
        <v>420</v>
      </c>
      <c r="L14" s="130">
        <v>0</v>
      </c>
    </row>
    <row r="15" spans="1:13" s="3" customFormat="1" x14ac:dyDescent="0.25">
      <c r="A15" s="137"/>
      <c r="B15" s="116" t="s">
        <v>752</v>
      </c>
      <c r="C15" s="130">
        <f t="shared" si="0"/>
        <v>12443.529999999999</v>
      </c>
      <c r="D15" s="130">
        <v>6253.53</v>
      </c>
      <c r="E15" s="130">
        <v>0</v>
      </c>
      <c r="F15" s="130">
        <v>2248</v>
      </c>
      <c r="G15" s="130">
        <v>513</v>
      </c>
      <c r="H15" s="130">
        <v>1120</v>
      </c>
      <c r="I15" s="130">
        <v>560</v>
      </c>
      <c r="J15" s="130">
        <v>899</v>
      </c>
      <c r="K15" s="130">
        <v>400</v>
      </c>
      <c r="L15" s="130">
        <v>450</v>
      </c>
    </row>
    <row r="16" spans="1:13" s="3" customFormat="1" x14ac:dyDescent="0.25">
      <c r="A16" s="137"/>
      <c r="B16" s="117" t="s">
        <v>884</v>
      </c>
      <c r="C16" s="131">
        <f t="shared" si="0"/>
        <v>348369.14</v>
      </c>
      <c r="D16" s="132">
        <f>SUM(D4:D15)</f>
        <v>96238.040000000023</v>
      </c>
      <c r="E16" s="132">
        <f>SUM(E4:E15)</f>
        <v>0</v>
      </c>
      <c r="F16" s="132">
        <f>SUM(F4:F15)</f>
        <v>14485.28</v>
      </c>
      <c r="G16" s="132">
        <f t="shared" ref="G16:K16" si="2">SUM(G4:G15)</f>
        <v>6654.5</v>
      </c>
      <c r="H16" s="132">
        <f t="shared" si="2"/>
        <v>8077.5</v>
      </c>
      <c r="I16" s="132">
        <f t="shared" si="2"/>
        <v>7668</v>
      </c>
      <c r="J16" s="132">
        <f t="shared" si="2"/>
        <v>6210.5</v>
      </c>
      <c r="K16" s="132">
        <f t="shared" si="2"/>
        <v>12330.57</v>
      </c>
      <c r="L16" s="132">
        <f>SUM(L4:L15)</f>
        <v>196704.75</v>
      </c>
    </row>
    <row r="17" spans="1:13" s="3" customFormat="1" x14ac:dyDescent="0.25">
      <c r="A17" s="137">
        <v>2023</v>
      </c>
      <c r="B17" s="100" t="s">
        <v>885</v>
      </c>
      <c r="C17" s="120">
        <f>SUM(D17:L17)</f>
        <v>9884.02</v>
      </c>
      <c r="D17" s="121">
        <v>5792.11</v>
      </c>
      <c r="E17" s="122">
        <v>0</v>
      </c>
      <c r="F17" s="120">
        <v>1522</v>
      </c>
      <c r="G17" s="123">
        <v>643</v>
      </c>
      <c r="H17" s="115">
        <v>570</v>
      </c>
      <c r="I17" s="123">
        <v>770</v>
      </c>
      <c r="J17" s="124">
        <v>349</v>
      </c>
      <c r="K17" s="125">
        <v>222.91</v>
      </c>
      <c r="L17" s="120">
        <v>15</v>
      </c>
      <c r="M17" s="9"/>
    </row>
    <row r="18" spans="1:13" s="3" customFormat="1" x14ac:dyDescent="0.25">
      <c r="A18" s="137"/>
      <c r="B18" s="100" t="s">
        <v>886</v>
      </c>
      <c r="C18" s="120">
        <f>SUM(D18:L18)</f>
        <v>7631.44</v>
      </c>
      <c r="D18" s="121">
        <v>4614.4399999999996</v>
      </c>
      <c r="E18" s="122">
        <v>0</v>
      </c>
      <c r="F18" s="120">
        <v>862</v>
      </c>
      <c r="G18" s="123">
        <v>420</v>
      </c>
      <c r="H18" s="115">
        <v>455</v>
      </c>
      <c r="I18" s="123">
        <v>390</v>
      </c>
      <c r="J18" s="126">
        <v>332</v>
      </c>
      <c r="K18" s="125">
        <v>0</v>
      </c>
      <c r="L18" s="120">
        <v>558</v>
      </c>
      <c r="M18" s="9"/>
    </row>
    <row r="19" spans="1:13" s="3" customFormat="1" x14ac:dyDescent="0.25">
      <c r="A19" s="137"/>
      <c r="B19" s="100" t="s">
        <v>764</v>
      </c>
      <c r="C19" s="127">
        <f t="shared" ref="C19:C29" si="3">SUM(D19:L19)</f>
        <v>17008.8</v>
      </c>
      <c r="D19" s="121">
        <v>9192.9599999999991</v>
      </c>
      <c r="E19" s="122">
        <v>0</v>
      </c>
      <c r="F19" s="120">
        <v>292</v>
      </c>
      <c r="G19" s="123">
        <v>531</v>
      </c>
      <c r="H19" s="123">
        <v>475</v>
      </c>
      <c r="I19" s="123">
        <v>890</v>
      </c>
      <c r="J19" s="126">
        <v>374.5</v>
      </c>
      <c r="K19" s="128">
        <v>4933.34</v>
      </c>
      <c r="L19" s="120">
        <v>320</v>
      </c>
      <c r="M19" s="9"/>
    </row>
    <row r="20" spans="1:13" s="3" customFormat="1" x14ac:dyDescent="0.25">
      <c r="A20" s="137"/>
      <c r="B20" s="100" t="s">
        <v>887</v>
      </c>
      <c r="C20" s="120">
        <f t="shared" si="3"/>
        <v>37079.160000000003</v>
      </c>
      <c r="D20" s="121">
        <v>30229.16</v>
      </c>
      <c r="E20" s="122">
        <v>0</v>
      </c>
      <c r="F20" s="120">
        <v>1009</v>
      </c>
      <c r="G20" s="123">
        <v>479</v>
      </c>
      <c r="H20" s="123">
        <v>585</v>
      </c>
      <c r="I20" s="123">
        <v>640</v>
      </c>
      <c r="J20" s="126">
        <v>211</v>
      </c>
      <c r="K20" s="128">
        <v>3516</v>
      </c>
      <c r="L20" s="120">
        <v>410</v>
      </c>
      <c r="M20" s="9"/>
    </row>
    <row r="21" spans="1:13" s="3" customFormat="1" x14ac:dyDescent="0.25">
      <c r="A21" s="137"/>
      <c r="B21" s="100" t="s">
        <v>888</v>
      </c>
      <c r="C21" s="120">
        <f t="shared" si="3"/>
        <v>22981.35</v>
      </c>
      <c r="D21" s="121">
        <v>19141.349999999999</v>
      </c>
      <c r="E21" s="122">
        <v>0</v>
      </c>
      <c r="F21" s="120">
        <v>961</v>
      </c>
      <c r="G21" s="123">
        <v>542</v>
      </c>
      <c r="H21" s="129">
        <v>920</v>
      </c>
      <c r="I21" s="123">
        <v>781</v>
      </c>
      <c r="J21" s="126">
        <v>196</v>
      </c>
      <c r="K21" s="125">
        <v>290</v>
      </c>
      <c r="L21" s="120">
        <v>150</v>
      </c>
      <c r="M21" s="9"/>
    </row>
    <row r="22" spans="1:13" s="3" customFormat="1" x14ac:dyDescent="0.25">
      <c r="A22" s="137"/>
      <c r="B22" s="100" t="s">
        <v>771</v>
      </c>
      <c r="C22" s="120">
        <f t="shared" si="3"/>
        <v>8343.89</v>
      </c>
      <c r="D22" s="121">
        <v>4838.8900000000003</v>
      </c>
      <c r="E22" s="122">
        <v>0</v>
      </c>
      <c r="F22" s="120">
        <v>372</v>
      </c>
      <c r="G22" s="123">
        <v>442</v>
      </c>
      <c r="H22" s="123">
        <v>425</v>
      </c>
      <c r="I22" s="123">
        <v>1210</v>
      </c>
      <c r="J22" s="126">
        <v>241</v>
      </c>
      <c r="K22" s="125">
        <v>600</v>
      </c>
      <c r="L22" s="120">
        <v>215</v>
      </c>
      <c r="M22" s="9"/>
    </row>
    <row r="23" spans="1:13" s="3" customFormat="1" x14ac:dyDescent="0.25">
      <c r="A23" s="137"/>
      <c r="B23" s="100" t="s">
        <v>774</v>
      </c>
      <c r="C23" s="120">
        <f t="shared" si="3"/>
        <v>0</v>
      </c>
      <c r="D23" s="121"/>
      <c r="E23" s="122"/>
      <c r="F23" s="120"/>
      <c r="G23" s="123"/>
      <c r="H23" s="123"/>
      <c r="I23" s="123"/>
      <c r="J23" s="126"/>
      <c r="K23" s="125"/>
      <c r="L23" s="120"/>
      <c r="M23" s="9"/>
    </row>
    <row r="24" spans="1:13" s="3" customFormat="1" x14ac:dyDescent="0.25">
      <c r="A24" s="137"/>
      <c r="B24" s="100" t="s">
        <v>777</v>
      </c>
      <c r="C24" s="120">
        <f t="shared" si="3"/>
        <v>0</v>
      </c>
      <c r="D24" s="121"/>
      <c r="E24" s="122"/>
      <c r="F24" s="120"/>
      <c r="G24" s="123"/>
      <c r="H24" s="123"/>
      <c r="I24" s="123"/>
      <c r="J24" s="126"/>
      <c r="K24" s="125"/>
      <c r="L24" s="120"/>
      <c r="M24" s="9"/>
    </row>
    <row r="25" spans="1:13" s="3" customFormat="1" x14ac:dyDescent="0.25">
      <c r="A25" s="137"/>
      <c r="B25" s="100" t="s">
        <v>780</v>
      </c>
      <c r="C25" s="120">
        <f t="shared" si="3"/>
        <v>0</v>
      </c>
      <c r="D25" s="121"/>
      <c r="E25" s="122"/>
      <c r="F25" s="120"/>
      <c r="G25" s="123"/>
      <c r="H25" s="123"/>
      <c r="I25" s="123"/>
      <c r="J25" s="126"/>
      <c r="K25" s="128"/>
      <c r="L25" s="120"/>
      <c r="M25" s="9"/>
    </row>
    <row r="26" spans="1:13" s="3" customFormat="1" x14ac:dyDescent="0.25">
      <c r="A26" s="137"/>
      <c r="B26" s="100" t="s">
        <v>783</v>
      </c>
      <c r="C26" s="120">
        <f t="shared" si="3"/>
        <v>0</v>
      </c>
      <c r="D26" s="120"/>
      <c r="E26" s="122"/>
      <c r="F26" s="120"/>
      <c r="G26" s="123"/>
      <c r="H26" s="123"/>
      <c r="I26" s="123"/>
      <c r="J26" s="126"/>
      <c r="K26" s="125"/>
      <c r="L26" s="120"/>
      <c r="M26" s="9"/>
    </row>
    <row r="27" spans="1:13" s="3" customFormat="1" x14ac:dyDescent="0.25">
      <c r="A27" s="137"/>
      <c r="B27" s="100" t="s">
        <v>889</v>
      </c>
      <c r="C27" s="120">
        <f t="shared" si="3"/>
        <v>0</v>
      </c>
      <c r="D27" s="130"/>
      <c r="E27" s="130"/>
      <c r="F27" s="130"/>
      <c r="G27" s="130"/>
      <c r="H27" s="130"/>
      <c r="I27" s="130"/>
      <c r="J27" s="130"/>
      <c r="K27" s="130"/>
      <c r="L27" s="130"/>
    </row>
    <row r="28" spans="1:13" s="3" customFormat="1" x14ac:dyDescent="0.25">
      <c r="A28" s="137"/>
      <c r="B28" s="100" t="s">
        <v>789</v>
      </c>
      <c r="C28" s="130">
        <f t="shared" si="3"/>
        <v>0</v>
      </c>
      <c r="D28" s="130"/>
      <c r="E28" s="130"/>
      <c r="F28" s="130"/>
      <c r="G28" s="130"/>
      <c r="H28" s="130"/>
      <c r="I28" s="130"/>
      <c r="J28" s="130"/>
      <c r="K28" s="130"/>
      <c r="L28" s="130"/>
    </row>
    <row r="29" spans="1:13" s="3" customFormat="1" x14ac:dyDescent="0.25">
      <c r="A29" s="137"/>
      <c r="B29" s="112" t="s">
        <v>890</v>
      </c>
      <c r="C29" s="118">
        <f t="shared" si="3"/>
        <v>102928.65999999999</v>
      </c>
      <c r="D29" s="119">
        <f>SUM(D17:D28)</f>
        <v>73808.909999999989</v>
      </c>
      <c r="E29" s="119">
        <f>SUM(E17:E28)</f>
        <v>0</v>
      </c>
      <c r="F29" s="119">
        <f>SUM(F17:F28)</f>
        <v>5018</v>
      </c>
      <c r="G29" s="119">
        <f t="shared" ref="G29:K29" si="4">SUM(G17:G28)</f>
        <v>3057</v>
      </c>
      <c r="H29" s="119">
        <f t="shared" si="4"/>
        <v>3430</v>
      </c>
      <c r="I29" s="119">
        <f t="shared" si="4"/>
        <v>4681</v>
      </c>
      <c r="J29" s="119">
        <f t="shared" si="4"/>
        <v>1703.5</v>
      </c>
      <c r="K29" s="119">
        <f t="shared" si="4"/>
        <v>9562.25</v>
      </c>
      <c r="L29" s="119">
        <f>SUM(L17:L28)</f>
        <v>1668</v>
      </c>
    </row>
    <row r="30" spans="1:13" s="3" customFormat="1" ht="14.25" x14ac:dyDescent="0.45">
      <c r="D30" s="4"/>
      <c r="E30" s="4"/>
      <c r="F30" s="4"/>
    </row>
    <row r="31" spans="1:13" s="3" customFormat="1" ht="14.25" x14ac:dyDescent="0.45">
      <c r="D31" s="4"/>
      <c r="E31" s="4"/>
      <c r="F31" s="4"/>
    </row>
    <row r="32" spans="1:13" s="3" customFormat="1" ht="14.25" x14ac:dyDescent="0.45">
      <c r="D32" s="4"/>
      <c r="E32" s="4"/>
      <c r="F32" s="4"/>
    </row>
    <row r="33" spans="4:6" s="3" customFormat="1" x14ac:dyDescent="0.25">
      <c r="D33" s="4"/>
      <c r="E33" s="4"/>
      <c r="F33" s="4"/>
    </row>
    <row r="34" spans="4:6" s="3" customFormat="1" x14ac:dyDescent="0.25">
      <c r="D34" s="4"/>
      <c r="E34" s="4"/>
      <c r="F34" s="4"/>
    </row>
    <row r="35" spans="4:6" s="3" customFormat="1" x14ac:dyDescent="0.25">
      <c r="D35" s="4"/>
      <c r="E35" s="4"/>
      <c r="F35" s="4"/>
    </row>
    <row r="36" spans="4:6" s="3" customFormat="1" x14ac:dyDescent="0.25">
      <c r="D36" s="4"/>
      <c r="E36" s="4"/>
      <c r="F36" s="4"/>
    </row>
    <row r="37" spans="4:6" s="3" customFormat="1" x14ac:dyDescent="0.25">
      <c r="D37" s="4"/>
      <c r="E37" s="4"/>
      <c r="F37" s="4"/>
    </row>
    <row r="38" spans="4:6" s="3" customFormat="1" x14ac:dyDescent="0.25">
      <c r="D38" s="4"/>
      <c r="E38" s="4"/>
      <c r="F38" s="4"/>
    </row>
    <row r="39" spans="4:6" s="3" customFormat="1" x14ac:dyDescent="0.25">
      <c r="D39" s="4"/>
      <c r="E39" s="4"/>
      <c r="F39" s="4"/>
    </row>
    <row r="40" spans="4:6" s="3" customFormat="1" x14ac:dyDescent="0.25">
      <c r="D40" s="4"/>
      <c r="E40" s="4"/>
      <c r="F40" s="4"/>
    </row>
    <row r="41" spans="4:6" s="3" customFormat="1" x14ac:dyDescent="0.25">
      <c r="D41" s="4"/>
      <c r="E41" s="4"/>
      <c r="F41" s="4"/>
    </row>
    <row r="42" spans="4:6" s="3" customFormat="1" x14ac:dyDescent="0.25">
      <c r="D42" s="4"/>
      <c r="E42" s="4"/>
      <c r="F42" s="4"/>
    </row>
    <row r="43" spans="4:6" s="3" customFormat="1" x14ac:dyDescent="0.25">
      <c r="D43" s="4"/>
      <c r="E43" s="4"/>
      <c r="F43" s="4"/>
    </row>
    <row r="44" spans="4:6" s="3" customFormat="1" x14ac:dyDescent="0.25">
      <c r="D44" s="4"/>
      <c r="E44" s="4"/>
      <c r="F44" s="4"/>
    </row>
    <row r="45" spans="4:6" s="3" customFormat="1" x14ac:dyDescent="0.25">
      <c r="D45" s="4"/>
      <c r="E45" s="4"/>
      <c r="F45" s="4"/>
    </row>
    <row r="46" spans="4:6" s="3" customFormat="1" x14ac:dyDescent="0.25">
      <c r="D46" s="4"/>
      <c r="E46" s="4"/>
      <c r="F46" s="4"/>
    </row>
    <row r="47" spans="4:6" s="3" customFormat="1" x14ac:dyDescent="0.25">
      <c r="D47" s="4"/>
      <c r="E47" s="4"/>
      <c r="F47" s="4"/>
    </row>
    <row r="48" spans="4:6" s="3" customFormat="1" x14ac:dyDescent="0.25">
      <c r="D48" s="4"/>
      <c r="E48" s="4"/>
      <c r="F48" s="4"/>
    </row>
    <row r="49" spans="4:6" s="3" customFormat="1" x14ac:dyDescent="0.25">
      <c r="D49" s="4"/>
      <c r="E49" s="4"/>
      <c r="F49" s="4"/>
    </row>
    <row r="50" spans="4:6" s="3" customFormat="1" x14ac:dyDescent="0.25">
      <c r="D50" s="4"/>
      <c r="E50" s="4"/>
      <c r="F50" s="4"/>
    </row>
    <row r="51" spans="4:6" s="3" customFormat="1" x14ac:dyDescent="0.25">
      <c r="D51" s="4"/>
      <c r="E51" s="4"/>
      <c r="F51" s="4"/>
    </row>
    <row r="52" spans="4:6" s="3" customFormat="1" x14ac:dyDescent="0.25">
      <c r="D52" s="4"/>
      <c r="E52" s="4"/>
      <c r="F52" s="4"/>
    </row>
    <row r="53" spans="4:6" s="3" customFormat="1" x14ac:dyDescent="0.25">
      <c r="D53" s="4"/>
      <c r="E53" s="4"/>
      <c r="F53" s="4"/>
    </row>
    <row r="54" spans="4:6" s="3" customFormat="1" x14ac:dyDescent="0.25">
      <c r="D54" s="4"/>
      <c r="E54" s="4"/>
      <c r="F54" s="4"/>
    </row>
    <row r="55" spans="4:6" s="3" customFormat="1" x14ac:dyDescent="0.25">
      <c r="D55" s="4"/>
      <c r="E55" s="4"/>
      <c r="F55" s="4"/>
    </row>
    <row r="56" spans="4:6" s="3" customFormat="1" x14ac:dyDescent="0.25">
      <c r="D56" s="4"/>
      <c r="E56" s="4"/>
      <c r="F56" s="4"/>
    </row>
    <row r="57" spans="4:6" s="3" customFormat="1" x14ac:dyDescent="0.25">
      <c r="D57" s="4"/>
      <c r="E57" s="4"/>
      <c r="F57" s="4"/>
    </row>
    <row r="58" spans="4:6" s="3" customFormat="1" x14ac:dyDescent="0.25">
      <c r="D58" s="4"/>
      <c r="E58" s="4"/>
      <c r="F58" s="4"/>
    </row>
    <row r="59" spans="4:6" s="3" customFormat="1" x14ac:dyDescent="0.25">
      <c r="D59" s="4"/>
      <c r="E59" s="4"/>
      <c r="F59" s="4"/>
    </row>
    <row r="60" spans="4:6" s="3" customFormat="1" x14ac:dyDescent="0.25">
      <c r="D60" s="4"/>
      <c r="E60" s="4"/>
      <c r="F60" s="4"/>
    </row>
    <row r="61" spans="4:6" s="3" customFormat="1" x14ac:dyDescent="0.25">
      <c r="D61" s="4"/>
      <c r="E61" s="4"/>
      <c r="F61" s="4"/>
    </row>
    <row r="62" spans="4:6" s="3" customFormat="1" x14ac:dyDescent="0.25">
      <c r="D62" s="4"/>
      <c r="E62" s="4"/>
      <c r="F62" s="4"/>
    </row>
    <row r="63" spans="4:6" s="3" customFormat="1" x14ac:dyDescent="0.25">
      <c r="D63" s="4"/>
      <c r="E63" s="4"/>
      <c r="F63" s="4"/>
    </row>
    <row r="64" spans="4:6" s="3" customFormat="1" x14ac:dyDescent="0.25">
      <c r="D64" s="4"/>
      <c r="E64" s="4"/>
      <c r="F64" s="4"/>
    </row>
    <row r="65" spans="4:6" s="3" customFormat="1" x14ac:dyDescent="0.25">
      <c r="D65" s="4"/>
      <c r="E65" s="4"/>
      <c r="F65" s="4"/>
    </row>
    <row r="66" spans="4:6" s="3" customFormat="1" x14ac:dyDescent="0.25">
      <c r="D66" s="4"/>
      <c r="E66" s="4"/>
      <c r="F66" s="4"/>
    </row>
    <row r="67" spans="4:6" s="3" customFormat="1" x14ac:dyDescent="0.25">
      <c r="D67" s="4"/>
      <c r="E67" s="4"/>
      <c r="F67" s="4"/>
    </row>
    <row r="68" spans="4:6" s="3" customFormat="1" x14ac:dyDescent="0.25">
      <c r="D68" s="4"/>
      <c r="E68" s="4"/>
      <c r="F68" s="4"/>
    </row>
    <row r="69" spans="4:6" s="3" customFormat="1" x14ac:dyDescent="0.25">
      <c r="D69" s="4"/>
      <c r="E69" s="4"/>
      <c r="F69" s="4"/>
    </row>
    <row r="70" spans="4:6" s="3" customFormat="1" x14ac:dyDescent="0.25">
      <c r="D70" s="4"/>
      <c r="E70" s="4"/>
      <c r="F70" s="4"/>
    </row>
    <row r="71" spans="4:6" s="3" customFormat="1" x14ac:dyDescent="0.25">
      <c r="D71" s="4"/>
      <c r="E71" s="4"/>
      <c r="F71" s="4"/>
    </row>
    <row r="72" spans="4:6" s="3" customFormat="1" x14ac:dyDescent="0.25">
      <c r="D72" s="4"/>
      <c r="E72" s="4"/>
      <c r="F72" s="4"/>
    </row>
    <row r="73" spans="4:6" s="3" customFormat="1" x14ac:dyDescent="0.25">
      <c r="D73" s="4"/>
      <c r="E73" s="4"/>
      <c r="F73" s="4"/>
    </row>
    <row r="74" spans="4:6" s="3" customFormat="1" x14ac:dyDescent="0.25">
      <c r="D74" s="4"/>
      <c r="E74" s="4"/>
      <c r="F74" s="4"/>
    </row>
    <row r="75" spans="4:6" s="3" customFormat="1" x14ac:dyDescent="0.25">
      <c r="D75" s="4"/>
      <c r="E75" s="4"/>
      <c r="F75" s="4"/>
    </row>
    <row r="76" spans="4:6" s="3" customFormat="1" x14ac:dyDescent="0.25">
      <c r="D76" s="4"/>
      <c r="E76" s="4"/>
      <c r="F76" s="4"/>
    </row>
    <row r="77" spans="4:6" s="3" customFormat="1" x14ac:dyDescent="0.25">
      <c r="D77" s="4"/>
      <c r="E77" s="4"/>
      <c r="F77" s="4"/>
    </row>
    <row r="78" spans="4:6" s="3" customFormat="1" x14ac:dyDescent="0.25">
      <c r="D78" s="4"/>
      <c r="E78" s="4"/>
      <c r="F78" s="4"/>
    </row>
    <row r="79" spans="4:6" s="3" customFormat="1" x14ac:dyDescent="0.25">
      <c r="D79" s="4"/>
      <c r="E79" s="4"/>
      <c r="F79" s="4"/>
    </row>
    <row r="80" spans="4:6" s="3" customFormat="1" x14ac:dyDescent="0.25">
      <c r="D80" s="4"/>
      <c r="E80" s="4"/>
      <c r="F80" s="4"/>
    </row>
    <row r="81" spans="4:6" s="3" customFormat="1" x14ac:dyDescent="0.25">
      <c r="D81" s="4"/>
      <c r="E81" s="4"/>
      <c r="F81" s="4"/>
    </row>
    <row r="82" spans="4:6" s="3" customFormat="1" x14ac:dyDescent="0.25">
      <c r="D82" s="4"/>
      <c r="E82" s="4"/>
      <c r="F82" s="4"/>
    </row>
    <row r="83" spans="4:6" s="3" customFormat="1" x14ac:dyDescent="0.25">
      <c r="D83" s="4"/>
      <c r="E83" s="4"/>
      <c r="F83" s="4"/>
    </row>
    <row r="84" spans="4:6" s="3" customFormat="1" x14ac:dyDescent="0.25">
      <c r="D84" s="4"/>
      <c r="E84" s="4"/>
      <c r="F84" s="4"/>
    </row>
    <row r="85" spans="4:6" s="3" customFormat="1" x14ac:dyDescent="0.25">
      <c r="D85" s="4"/>
      <c r="E85" s="4"/>
      <c r="F85" s="4"/>
    </row>
    <row r="86" spans="4:6" s="3" customFormat="1" x14ac:dyDescent="0.25">
      <c r="D86" s="4"/>
      <c r="E86" s="4"/>
      <c r="F86" s="4"/>
    </row>
    <row r="87" spans="4:6" s="3" customFormat="1" x14ac:dyDescent="0.25">
      <c r="D87" s="4"/>
      <c r="E87" s="4"/>
      <c r="F87" s="4"/>
    </row>
    <row r="88" spans="4:6" s="3" customFormat="1" x14ac:dyDescent="0.25">
      <c r="D88" s="4"/>
      <c r="E88" s="4"/>
      <c r="F88" s="4"/>
    </row>
    <row r="89" spans="4:6" s="3" customFormat="1" x14ac:dyDescent="0.25">
      <c r="D89" s="4"/>
      <c r="E89" s="4"/>
      <c r="F89" s="4"/>
    </row>
    <row r="90" spans="4:6" s="3" customFormat="1" x14ac:dyDescent="0.25">
      <c r="D90" s="4"/>
      <c r="E90" s="4"/>
      <c r="F90" s="4"/>
    </row>
    <row r="91" spans="4:6" s="3" customFormat="1" x14ac:dyDescent="0.25">
      <c r="D91" s="4"/>
      <c r="E91" s="4"/>
      <c r="F91" s="4"/>
    </row>
    <row r="92" spans="4:6" s="3" customFormat="1" x14ac:dyDescent="0.25">
      <c r="D92" s="4"/>
      <c r="E92" s="4"/>
      <c r="F92" s="4"/>
    </row>
    <row r="93" spans="4:6" s="3" customFormat="1" x14ac:dyDescent="0.25">
      <c r="D93" s="4"/>
      <c r="E93" s="4"/>
      <c r="F93" s="4"/>
    </row>
    <row r="94" spans="4:6" s="3" customFormat="1" x14ac:dyDescent="0.25">
      <c r="D94" s="4"/>
      <c r="E94" s="4"/>
      <c r="F94" s="4"/>
    </row>
    <row r="95" spans="4:6" s="3" customFormat="1" x14ac:dyDescent="0.25">
      <c r="D95" s="4"/>
      <c r="E95" s="4"/>
      <c r="F95" s="4"/>
    </row>
    <row r="96" spans="4:6" s="3" customFormat="1" x14ac:dyDescent="0.25">
      <c r="D96" s="4"/>
      <c r="E96" s="4"/>
      <c r="F96" s="4"/>
    </row>
    <row r="97" spans="4:6" s="3" customFormat="1" x14ac:dyDescent="0.25">
      <c r="D97" s="4"/>
      <c r="E97" s="4"/>
      <c r="F97" s="4"/>
    </row>
    <row r="98" spans="4:6" s="3" customFormat="1" x14ac:dyDescent="0.25">
      <c r="D98" s="4"/>
      <c r="E98" s="4"/>
      <c r="F98" s="4"/>
    </row>
    <row r="99" spans="4:6" s="3" customFormat="1" x14ac:dyDescent="0.25">
      <c r="D99" s="4"/>
      <c r="E99" s="4"/>
      <c r="F99" s="4"/>
    </row>
    <row r="100" spans="4:6" s="3" customFormat="1" x14ac:dyDescent="0.25">
      <c r="D100" s="4"/>
      <c r="E100" s="4"/>
      <c r="F100" s="4"/>
    </row>
    <row r="101" spans="4:6" s="3" customFormat="1" x14ac:dyDescent="0.25">
      <c r="D101" s="4"/>
      <c r="E101" s="4"/>
      <c r="F101" s="4"/>
    </row>
    <row r="102" spans="4:6" s="3" customFormat="1" x14ac:dyDescent="0.25">
      <c r="D102" s="4"/>
      <c r="E102" s="4"/>
      <c r="F102" s="4"/>
    </row>
    <row r="103" spans="4:6" s="3" customFormat="1" x14ac:dyDescent="0.25">
      <c r="D103" s="4"/>
      <c r="E103" s="4"/>
      <c r="F103" s="4"/>
    </row>
    <row r="104" spans="4:6" s="3" customFormat="1" x14ac:dyDescent="0.25">
      <c r="D104" s="4"/>
      <c r="E104" s="4"/>
      <c r="F104" s="4"/>
    </row>
    <row r="105" spans="4:6" s="3" customFormat="1" x14ac:dyDescent="0.25">
      <c r="D105" s="4"/>
      <c r="E105" s="4"/>
      <c r="F105" s="4"/>
    </row>
    <row r="106" spans="4:6" s="3" customFormat="1" x14ac:dyDescent="0.25">
      <c r="D106" s="4"/>
      <c r="E106" s="4"/>
      <c r="F106" s="4"/>
    </row>
    <row r="107" spans="4:6" s="3" customFormat="1" x14ac:dyDescent="0.25">
      <c r="D107" s="4"/>
      <c r="E107" s="4"/>
      <c r="F107" s="4"/>
    </row>
    <row r="108" spans="4:6" s="3" customFormat="1" x14ac:dyDescent="0.25">
      <c r="D108" s="4"/>
      <c r="E108" s="4"/>
      <c r="F108" s="4"/>
    </row>
    <row r="109" spans="4:6" s="3" customFormat="1" x14ac:dyDescent="0.25">
      <c r="D109" s="4"/>
      <c r="E109" s="4"/>
      <c r="F109" s="4"/>
    </row>
    <row r="110" spans="4:6" s="3" customFormat="1" x14ac:dyDescent="0.25">
      <c r="D110" s="4"/>
      <c r="E110" s="4"/>
      <c r="F110" s="4"/>
    </row>
    <row r="111" spans="4:6" s="3" customFormat="1" x14ac:dyDescent="0.25">
      <c r="D111" s="4"/>
      <c r="E111" s="4"/>
      <c r="F111" s="4"/>
    </row>
    <row r="112" spans="4:6" s="3" customFormat="1" x14ac:dyDescent="0.25">
      <c r="D112" s="4"/>
      <c r="E112" s="4"/>
      <c r="F112" s="4"/>
    </row>
    <row r="113" spans="4:6" s="3" customFormat="1" x14ac:dyDescent="0.25">
      <c r="D113" s="4"/>
      <c r="E113" s="4"/>
      <c r="F113" s="4"/>
    </row>
    <row r="114" spans="4:6" s="3" customFormat="1" x14ac:dyDescent="0.25">
      <c r="D114" s="4"/>
      <c r="E114" s="4"/>
      <c r="F114" s="4"/>
    </row>
    <row r="115" spans="4:6" s="3" customFormat="1" x14ac:dyDescent="0.25">
      <c r="D115" s="4"/>
      <c r="E115" s="4"/>
      <c r="F115" s="4"/>
    </row>
    <row r="116" spans="4:6" s="3" customFormat="1" x14ac:dyDescent="0.25">
      <c r="D116" s="4"/>
      <c r="E116" s="4"/>
      <c r="F116" s="4"/>
    </row>
    <row r="117" spans="4:6" s="3" customFormat="1" x14ac:dyDescent="0.25">
      <c r="D117" s="4"/>
      <c r="E117" s="4"/>
      <c r="F117" s="4"/>
    </row>
    <row r="118" spans="4:6" s="3" customFormat="1" x14ac:dyDescent="0.25">
      <c r="D118" s="4"/>
      <c r="E118" s="4"/>
      <c r="F118" s="4"/>
    </row>
    <row r="119" spans="4:6" s="3" customFormat="1" x14ac:dyDescent="0.25">
      <c r="D119" s="4"/>
      <c r="E119" s="4"/>
      <c r="F119" s="4"/>
    </row>
    <row r="120" spans="4:6" s="3" customFormat="1" x14ac:dyDescent="0.25">
      <c r="D120" s="4"/>
      <c r="E120" s="4"/>
      <c r="F120" s="4"/>
    </row>
    <row r="121" spans="4:6" s="3" customFormat="1" x14ac:dyDescent="0.25">
      <c r="D121" s="4"/>
      <c r="E121" s="4"/>
      <c r="F121" s="4"/>
    </row>
    <row r="122" spans="4:6" s="3" customFormat="1" x14ac:dyDescent="0.25">
      <c r="D122" s="4"/>
      <c r="E122" s="4"/>
      <c r="F122" s="4"/>
    </row>
    <row r="123" spans="4:6" s="3" customFormat="1" x14ac:dyDescent="0.25">
      <c r="D123" s="4"/>
      <c r="E123" s="4"/>
      <c r="F123" s="4"/>
    </row>
    <row r="124" spans="4:6" s="3" customFormat="1" x14ac:dyDescent="0.25">
      <c r="D124" s="4"/>
      <c r="E124" s="4"/>
      <c r="F124" s="4"/>
    </row>
    <row r="125" spans="4:6" s="3" customFormat="1" x14ac:dyDescent="0.25">
      <c r="D125" s="4"/>
      <c r="E125" s="4"/>
      <c r="F125" s="4"/>
    </row>
    <row r="126" spans="4:6" s="3" customFormat="1" x14ac:dyDescent="0.25">
      <c r="D126" s="4"/>
      <c r="E126" s="4"/>
      <c r="F126" s="4"/>
    </row>
    <row r="127" spans="4:6" s="3" customFormat="1" x14ac:dyDescent="0.25">
      <c r="D127" s="4"/>
      <c r="E127" s="4"/>
      <c r="F127" s="4"/>
    </row>
    <row r="128" spans="4:6" s="3" customFormat="1" x14ac:dyDescent="0.25">
      <c r="D128" s="4"/>
      <c r="E128" s="4"/>
      <c r="F128" s="4"/>
    </row>
    <row r="129" spans="4:6" s="3" customFormat="1" x14ac:dyDescent="0.25">
      <c r="D129" s="4"/>
      <c r="E129" s="4"/>
      <c r="F129" s="4"/>
    </row>
    <row r="130" spans="4:6" s="3" customFormat="1" x14ac:dyDescent="0.25">
      <c r="D130" s="4"/>
      <c r="E130" s="4"/>
      <c r="F130" s="4"/>
    </row>
    <row r="131" spans="4:6" s="3" customFormat="1" x14ac:dyDescent="0.25">
      <c r="D131" s="4"/>
      <c r="E131" s="4"/>
      <c r="F131" s="4"/>
    </row>
    <row r="132" spans="4:6" s="3" customFormat="1" x14ac:dyDescent="0.25">
      <c r="D132" s="4"/>
      <c r="E132" s="4"/>
      <c r="F132" s="4"/>
    </row>
    <row r="133" spans="4:6" s="3" customFormat="1" x14ac:dyDescent="0.25">
      <c r="D133" s="4"/>
      <c r="E133" s="4"/>
      <c r="F133" s="4"/>
    </row>
    <row r="134" spans="4:6" s="3" customFormat="1" x14ac:dyDescent="0.25">
      <c r="D134" s="4"/>
      <c r="E134" s="4"/>
      <c r="F134" s="4"/>
    </row>
    <row r="135" spans="4:6" s="3" customFormat="1" x14ac:dyDescent="0.25">
      <c r="D135" s="4"/>
      <c r="E135" s="4"/>
      <c r="F135" s="4"/>
    </row>
    <row r="136" spans="4:6" s="3" customFormat="1" x14ac:dyDescent="0.25">
      <c r="D136" s="4"/>
      <c r="E136" s="4"/>
      <c r="F136" s="4"/>
    </row>
    <row r="137" spans="4:6" s="3" customFormat="1" x14ac:dyDescent="0.25">
      <c r="D137" s="4"/>
      <c r="E137" s="4"/>
      <c r="F137" s="4"/>
    </row>
    <row r="138" spans="4:6" s="3" customFormat="1" x14ac:dyDescent="0.25">
      <c r="D138" s="4"/>
      <c r="E138" s="4"/>
      <c r="F138" s="4"/>
    </row>
    <row r="139" spans="4:6" s="3" customFormat="1" x14ac:dyDescent="0.25">
      <c r="D139" s="4"/>
      <c r="E139" s="4"/>
      <c r="F139" s="4"/>
    </row>
    <row r="140" spans="4:6" s="3" customFormat="1" x14ac:dyDescent="0.25">
      <c r="D140" s="4"/>
      <c r="E140" s="4"/>
      <c r="F140" s="4"/>
    </row>
    <row r="141" spans="4:6" s="3" customFormat="1" x14ac:dyDescent="0.25">
      <c r="D141" s="4"/>
      <c r="E141" s="4"/>
      <c r="F141" s="4"/>
    </row>
    <row r="142" spans="4:6" s="3" customFormat="1" x14ac:dyDescent="0.25">
      <c r="D142" s="4"/>
      <c r="E142" s="4"/>
      <c r="F142" s="4"/>
    </row>
    <row r="143" spans="4:6" s="3" customFormat="1" x14ac:dyDescent="0.25">
      <c r="D143" s="4"/>
      <c r="E143" s="4"/>
      <c r="F143" s="4"/>
    </row>
    <row r="144" spans="4:6" s="3" customFormat="1" x14ac:dyDescent="0.25">
      <c r="D144" s="4"/>
      <c r="E144" s="4"/>
      <c r="F144" s="4"/>
    </row>
    <row r="145" spans="4:6" s="3" customFormat="1" x14ac:dyDescent="0.25">
      <c r="D145" s="4"/>
      <c r="E145" s="4"/>
      <c r="F145" s="4"/>
    </row>
    <row r="146" spans="4:6" s="3" customFormat="1" x14ac:dyDescent="0.25">
      <c r="D146" s="4"/>
      <c r="E146" s="4"/>
      <c r="F146" s="4"/>
    </row>
    <row r="147" spans="4:6" s="3" customFormat="1" x14ac:dyDescent="0.25">
      <c r="D147" s="4"/>
      <c r="E147" s="4"/>
      <c r="F147" s="4"/>
    </row>
    <row r="148" spans="4:6" s="3" customFormat="1" x14ac:dyDescent="0.25">
      <c r="D148" s="4"/>
      <c r="E148" s="4"/>
      <c r="F148" s="4"/>
    </row>
    <row r="149" spans="4:6" s="3" customFormat="1" x14ac:dyDescent="0.25">
      <c r="D149" s="4"/>
      <c r="E149" s="4"/>
      <c r="F149" s="4"/>
    </row>
    <row r="150" spans="4:6" s="3" customFormat="1" x14ac:dyDescent="0.25">
      <c r="D150" s="4"/>
      <c r="E150" s="4"/>
      <c r="F150" s="4"/>
    </row>
    <row r="151" spans="4:6" s="3" customFormat="1" x14ac:dyDescent="0.25">
      <c r="D151" s="4"/>
      <c r="E151" s="4"/>
      <c r="F151" s="4"/>
    </row>
    <row r="152" spans="4:6" s="3" customFormat="1" x14ac:dyDescent="0.25">
      <c r="D152" s="4"/>
      <c r="E152" s="4"/>
      <c r="F152" s="4"/>
    </row>
    <row r="153" spans="4:6" s="3" customFormat="1" x14ac:dyDescent="0.25">
      <c r="D153" s="4"/>
      <c r="E153" s="4"/>
      <c r="F153" s="4"/>
    </row>
    <row r="154" spans="4:6" s="3" customFormat="1" x14ac:dyDescent="0.25">
      <c r="D154" s="4"/>
      <c r="E154" s="4"/>
      <c r="F154" s="4"/>
    </row>
    <row r="155" spans="4:6" s="3" customFormat="1" x14ac:dyDescent="0.25">
      <c r="D155" s="4"/>
      <c r="E155" s="4"/>
      <c r="F155" s="4"/>
    </row>
    <row r="156" spans="4:6" s="3" customFormat="1" x14ac:dyDescent="0.25">
      <c r="D156" s="4"/>
      <c r="E156" s="4"/>
      <c r="F156" s="4"/>
    </row>
    <row r="157" spans="4:6" s="3" customFormat="1" x14ac:dyDescent="0.25">
      <c r="D157" s="4"/>
      <c r="E157" s="4"/>
      <c r="F157" s="4"/>
    </row>
    <row r="158" spans="4:6" s="3" customFormat="1" x14ac:dyDescent="0.25">
      <c r="D158" s="4"/>
      <c r="E158" s="4"/>
      <c r="F158" s="4"/>
    </row>
    <row r="159" spans="4:6" s="3" customFormat="1" x14ac:dyDescent="0.25">
      <c r="D159" s="4"/>
      <c r="E159" s="4"/>
      <c r="F159" s="4"/>
    </row>
    <row r="160" spans="4:6" s="3" customFormat="1" x14ac:dyDescent="0.25">
      <c r="D160" s="4"/>
      <c r="E160" s="4"/>
      <c r="F160" s="4"/>
    </row>
    <row r="161" spans="4:6" s="3" customFormat="1" x14ac:dyDescent="0.25">
      <c r="D161" s="4"/>
      <c r="E161" s="4"/>
      <c r="F161" s="4"/>
    </row>
    <row r="162" spans="4:6" s="3" customFormat="1" x14ac:dyDescent="0.25">
      <c r="D162" s="4"/>
      <c r="E162" s="4"/>
      <c r="F162" s="4"/>
    </row>
    <row r="163" spans="4:6" s="3" customFormat="1" x14ac:dyDescent="0.25">
      <c r="D163" s="4"/>
      <c r="E163" s="4"/>
      <c r="F163" s="4"/>
    </row>
    <row r="164" spans="4:6" s="3" customFormat="1" x14ac:dyDescent="0.25">
      <c r="D164" s="4"/>
      <c r="E164" s="4"/>
      <c r="F164" s="4"/>
    </row>
    <row r="165" spans="4:6" s="3" customFormat="1" x14ac:dyDescent="0.25">
      <c r="D165" s="4"/>
      <c r="E165" s="4"/>
      <c r="F165" s="4"/>
    </row>
    <row r="166" spans="4:6" s="3" customFormat="1" x14ac:dyDescent="0.25">
      <c r="D166" s="4"/>
      <c r="E166" s="4"/>
      <c r="F166" s="4"/>
    </row>
    <row r="167" spans="4:6" s="3" customFormat="1" x14ac:dyDescent="0.25">
      <c r="D167" s="4"/>
      <c r="E167" s="4"/>
      <c r="F167" s="4"/>
    </row>
  </sheetData>
  <mergeCells count="2">
    <mergeCell ref="A4:A16"/>
    <mergeCell ref="A17:A29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ht="14.25" x14ac:dyDescent="0.45">
      <c r="B9" s="13" t="s">
        <v>566</v>
      </c>
      <c r="C9" s="13" t="s">
        <v>568</v>
      </c>
      <c r="D9" s="13" t="s">
        <v>567</v>
      </c>
    </row>
    <row r="10" spans="1:39" ht="14.25" x14ac:dyDescent="0.4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4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4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4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4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ht="14.25" x14ac:dyDescent="0.4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ht="14.25" x14ac:dyDescent="0.4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4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4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4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4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4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4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ht="14.25" x14ac:dyDescent="0.4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Arten Hamza</dc:creator>
  <cp:lastModifiedBy>Arten Hamza</cp:lastModifiedBy>
  <cp:lastPrinted>2017-12-05T14:05:11Z</cp:lastPrinted>
  <dcterms:created xsi:type="dcterms:W3CDTF">2015-03-12T08:53:45Z</dcterms:created>
  <dcterms:modified xsi:type="dcterms:W3CDTF">2023-07-25T07:35:11Z</dcterms:modified>
</cp:coreProperties>
</file>